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E:\Direccion de Departamento\Documento Maestro\DOCUMENTOS RENOVACIÓN DE REGISTRO CALIFICADO\AUTOEVALUACION\"/>
    </mc:Choice>
  </mc:AlternateContent>
  <xr:revisionPtr revIDLastSave="0" documentId="8_{776B9755-C8B6-4C25-AB88-6ECD041F6262}" xr6:coauthVersionLast="46" xr6:coauthVersionMax="46" xr10:uidLastSave="{00000000-0000-0000-0000-000000000000}"/>
  <bookViews>
    <workbookView xWindow="-120" yWindow="-120" windowWidth="20730" windowHeight="11160" xr2:uid="{00000000-000D-0000-FFFF-FFFF00000000}"/>
  </bookViews>
  <sheets>
    <sheet name="INVESTIGACIÓN" sheetId="15" r:id="rId1"/>
    <sheet name="PROYECCION SOCIAL" sheetId="16" r:id="rId2"/>
    <sheet name="SABER PRO" sheetId="17" r:id="rId3"/>
    <sheet name="INTERNACIONALIZACION" sheetId="18" r:id="rId4"/>
    <sheet name="INFRAESTRUCTURA" sheetId="19" r:id="rId5"/>
    <sheet name="MEDIOS TECNOLÓGICOS Y EDUCATIVO" sheetId="20" r:id="rId6"/>
    <sheet name="PERMANENCIA" sheetId="14"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6" l="1"/>
  <c r="O18" i="16" s="1"/>
  <c r="P18" i="16" s="1"/>
  <c r="Q18" i="16" s="1"/>
  <c r="R18" i="16" s="1"/>
  <c r="S18" i="16" s="1"/>
  <c r="M18" i="19"/>
  <c r="O16" i="19"/>
  <c r="P16" i="19" s="1"/>
  <c r="Q16" i="19" s="1"/>
  <c r="R16" i="19" s="1"/>
  <c r="S16" i="19" s="1"/>
  <c r="S18" i="19" s="1"/>
  <c r="P18" i="19" l="1"/>
  <c r="Q18" i="19"/>
  <c r="O18" i="19"/>
  <c r="R18" i="19"/>
  <c r="N18" i="19"/>
  <c r="M20" i="14"/>
  <c r="M18" i="20"/>
  <c r="V41" i="20"/>
  <c r="W41" i="20" s="1"/>
  <c r="X41" i="20" s="1"/>
  <c r="Y41" i="20" s="1"/>
  <c r="Z41" i="20" s="1"/>
  <c r="AA41" i="20" s="1"/>
  <c r="V39" i="20"/>
  <c r="W39" i="20" s="1"/>
  <c r="X39" i="20" s="1"/>
  <c r="Y39" i="20" s="1"/>
  <c r="Z39" i="20" s="1"/>
  <c r="AA39" i="20" s="1"/>
  <c r="V37" i="20"/>
  <c r="W37" i="20" s="1"/>
  <c r="X37" i="20" s="1"/>
  <c r="Y37" i="20" s="1"/>
  <c r="Z37" i="20" s="1"/>
  <c r="AA37" i="20" s="1"/>
  <c r="M21" i="17"/>
  <c r="M15" i="18"/>
  <c r="N14" i="16"/>
  <c r="O14" i="16" s="1"/>
  <c r="M26" i="16"/>
  <c r="P14" i="16" l="1"/>
  <c r="M24" i="15"/>
  <c r="Q14" i="16" l="1"/>
  <c r="R14" i="16" l="1"/>
  <c r="N17" i="20"/>
  <c r="O17" i="20" s="1"/>
  <c r="P17" i="20" s="1"/>
  <c r="Q17" i="20" s="1"/>
  <c r="R17" i="20" s="1"/>
  <c r="S17" i="20" s="1"/>
  <c r="N16" i="20"/>
  <c r="O16" i="20" s="1"/>
  <c r="P16" i="20" s="1"/>
  <c r="Q16" i="20" s="1"/>
  <c r="R16" i="20" s="1"/>
  <c r="S16" i="20" s="1"/>
  <c r="N18" i="14"/>
  <c r="O18" i="14" s="1"/>
  <c r="P18" i="14" s="1"/>
  <c r="Q18" i="14" s="1"/>
  <c r="R18" i="14" s="1"/>
  <c r="S18" i="14" s="1"/>
  <c r="N14" i="18"/>
  <c r="O14" i="18" s="1"/>
  <c r="P14" i="18" s="1"/>
  <c r="Q14" i="18" s="1"/>
  <c r="R14" i="18" s="1"/>
  <c r="S14" i="18" s="1"/>
  <c r="N13" i="18"/>
  <c r="O13" i="18" s="1"/>
  <c r="P13" i="18" s="1"/>
  <c r="Q13" i="18" s="1"/>
  <c r="R13" i="18" s="1"/>
  <c r="S13" i="18" s="1"/>
  <c r="N12" i="18"/>
  <c r="O12" i="18" s="1"/>
  <c r="P12" i="18" s="1"/>
  <c r="Q12" i="18" s="1"/>
  <c r="R12" i="18" s="1"/>
  <c r="S12" i="18" s="1"/>
  <c r="N11" i="18"/>
  <c r="O11" i="18" s="1"/>
  <c r="P11" i="18" s="1"/>
  <c r="Q11" i="18" s="1"/>
  <c r="R11" i="18" s="1"/>
  <c r="S11" i="18" s="1"/>
  <c r="N10" i="18"/>
  <c r="O10" i="18" s="1"/>
  <c r="P10" i="18" s="1"/>
  <c r="Q10" i="18" s="1"/>
  <c r="R10" i="18" s="1"/>
  <c r="S10" i="18" s="1"/>
  <c r="N9" i="18"/>
  <c r="O9" i="18" l="1"/>
  <c r="N15" i="18"/>
  <c r="S14" i="16"/>
  <c r="N14" i="19"/>
  <c r="O14" i="19" s="1"/>
  <c r="P14" i="19" s="1"/>
  <c r="Q14" i="19" s="1"/>
  <c r="R14" i="19" s="1"/>
  <c r="S14" i="19" s="1"/>
  <c r="N25" i="16"/>
  <c r="O25" i="16" s="1"/>
  <c r="P25" i="16" s="1"/>
  <c r="Q25" i="16" s="1"/>
  <c r="R25" i="16" s="1"/>
  <c r="S25" i="16" s="1"/>
  <c r="N24" i="16"/>
  <c r="O24" i="16" s="1"/>
  <c r="P24" i="16" s="1"/>
  <c r="Q24" i="16" s="1"/>
  <c r="R24" i="16" s="1"/>
  <c r="S24" i="16" s="1"/>
  <c r="N23" i="16"/>
  <c r="O23" i="16" s="1"/>
  <c r="P23" i="16" s="1"/>
  <c r="Q23" i="16" s="1"/>
  <c r="R23" i="16" s="1"/>
  <c r="S23" i="16" s="1"/>
  <c r="N22" i="16"/>
  <c r="O22" i="16" s="1"/>
  <c r="P22" i="16" s="1"/>
  <c r="Q22" i="16" s="1"/>
  <c r="R22" i="16" s="1"/>
  <c r="S22" i="16" s="1"/>
  <c r="N21" i="16"/>
  <c r="O21" i="16" s="1"/>
  <c r="P21" i="16" s="1"/>
  <c r="Q21" i="16" s="1"/>
  <c r="R21" i="16" s="1"/>
  <c r="S21" i="16" s="1"/>
  <c r="N20" i="16"/>
  <c r="O20" i="16" s="1"/>
  <c r="P20" i="16" s="1"/>
  <c r="Q20" i="16" s="1"/>
  <c r="R20" i="16" s="1"/>
  <c r="S20" i="16" s="1"/>
  <c r="N19" i="16"/>
  <c r="O19" i="16" s="1"/>
  <c r="P19" i="16" s="1"/>
  <c r="Q19" i="16" s="1"/>
  <c r="R19" i="16" s="1"/>
  <c r="S19" i="16" s="1"/>
  <c r="N17" i="16"/>
  <c r="O17" i="16" s="1"/>
  <c r="P17" i="16" s="1"/>
  <c r="Q17" i="16" s="1"/>
  <c r="R17" i="16" s="1"/>
  <c r="S17" i="16" s="1"/>
  <c r="N16" i="16"/>
  <c r="O16" i="16" s="1"/>
  <c r="P16" i="16" s="1"/>
  <c r="Q16" i="16" s="1"/>
  <c r="R16" i="16" s="1"/>
  <c r="S16" i="16" s="1"/>
  <c r="N15" i="16"/>
  <c r="O15" i="16" l="1"/>
  <c r="N26" i="16"/>
  <c r="P9" i="18"/>
  <c r="O15" i="18"/>
  <c r="N17" i="19"/>
  <c r="O17" i="19" s="1"/>
  <c r="P17" i="19" s="1"/>
  <c r="Q17" i="19" s="1"/>
  <c r="R17" i="19" s="1"/>
  <c r="S17" i="19" s="1"/>
  <c r="N15" i="19"/>
  <c r="O15" i="19" s="1"/>
  <c r="P15" i="19" s="1"/>
  <c r="Q15" i="19" s="1"/>
  <c r="R15" i="19" s="1"/>
  <c r="S15" i="19" s="1"/>
  <c r="N15" i="20"/>
  <c r="O15" i="20" s="1"/>
  <c r="P15" i="20" s="1"/>
  <c r="Q15" i="20" s="1"/>
  <c r="R15" i="20" s="1"/>
  <c r="S15" i="20" s="1"/>
  <c r="N14" i="20"/>
  <c r="N20" i="17"/>
  <c r="O20" i="17" s="1"/>
  <c r="N19" i="17"/>
  <c r="O19" i="17" s="1"/>
  <c r="P19" i="17" s="1"/>
  <c r="N18" i="17"/>
  <c r="O18" i="17" s="1"/>
  <c r="P18" i="17" s="1"/>
  <c r="Q18" i="17" s="1"/>
  <c r="R18" i="17" s="1"/>
  <c r="S18" i="17" s="1"/>
  <c r="N17" i="17"/>
  <c r="N16" i="17"/>
  <c r="O16" i="17" s="1"/>
  <c r="N15" i="17"/>
  <c r="O15" i="17" s="1"/>
  <c r="P15" i="17" s="1"/>
  <c r="N14" i="17"/>
  <c r="O14" i="17" s="1"/>
  <c r="Q9" i="18" l="1"/>
  <c r="P15" i="18"/>
  <c r="N21" i="17"/>
  <c r="O14" i="20"/>
  <c r="N18" i="20"/>
  <c r="P14" i="17"/>
  <c r="P15" i="16"/>
  <c r="O26" i="16"/>
  <c r="P16" i="17"/>
  <c r="Q16" i="17" s="1"/>
  <c r="R16" i="17" s="1"/>
  <c r="S16" i="17" s="1"/>
  <c r="T18" i="17"/>
  <c r="P20" i="17"/>
  <c r="Q20" i="17" s="1"/>
  <c r="R20" i="17" s="1"/>
  <c r="S20" i="17" s="1"/>
  <c r="Q15" i="17"/>
  <c r="R15" i="17" s="1"/>
  <c r="S15" i="17" s="1"/>
  <c r="O17" i="17"/>
  <c r="P17" i="17" s="1"/>
  <c r="Q17" i="17" s="1"/>
  <c r="R17" i="17" s="1"/>
  <c r="S17" i="17" s="1"/>
  <c r="Q19" i="17"/>
  <c r="R19" i="17" s="1"/>
  <c r="S19" i="17" s="1"/>
  <c r="O21" i="17" l="1"/>
  <c r="Q14" i="17"/>
  <c r="P21" i="17"/>
  <c r="T15" i="17"/>
  <c r="Q15" i="16"/>
  <c r="P26" i="16"/>
  <c r="P14" i="20"/>
  <c r="O18" i="20"/>
  <c r="R9" i="18"/>
  <c r="Q15" i="18"/>
  <c r="T19" i="17"/>
  <c r="T16" i="17"/>
  <c r="T17" i="17"/>
  <c r="Q14" i="20" l="1"/>
  <c r="P18" i="20"/>
  <c r="S9" i="18"/>
  <c r="S15" i="18" s="1"/>
  <c r="R15" i="18"/>
  <c r="R15" i="16"/>
  <c r="Q26" i="16"/>
  <c r="R14" i="17"/>
  <c r="Q21" i="17"/>
  <c r="N19" i="14"/>
  <c r="O19" i="14" s="1"/>
  <c r="P19" i="14" s="1"/>
  <c r="Q19" i="14" s="1"/>
  <c r="R19" i="14" s="1"/>
  <c r="S19" i="14" s="1"/>
  <c r="N20" i="15"/>
  <c r="O20" i="15" s="1"/>
  <c r="P20" i="15" s="1"/>
  <c r="Q20" i="15" s="1"/>
  <c r="R20" i="15" s="1"/>
  <c r="S20" i="15" s="1"/>
  <c r="N21" i="15"/>
  <c r="O21" i="15" s="1"/>
  <c r="P21" i="15" s="1"/>
  <c r="Q21" i="15" s="1"/>
  <c r="R21" i="15" s="1"/>
  <c r="S21" i="15" s="1"/>
  <c r="N22" i="15"/>
  <c r="O22" i="15" s="1"/>
  <c r="P22" i="15" s="1"/>
  <c r="Q22" i="15" s="1"/>
  <c r="R22" i="15" s="1"/>
  <c r="S22" i="15" s="1"/>
  <c r="N23" i="15"/>
  <c r="O23" i="15"/>
  <c r="P23" i="15" s="1"/>
  <c r="Q23" i="15" s="1"/>
  <c r="R23" i="15" s="1"/>
  <c r="S23" i="15" s="1"/>
  <c r="N15" i="15"/>
  <c r="O15" i="15" s="1"/>
  <c r="P15" i="15" s="1"/>
  <c r="Q15" i="15" s="1"/>
  <c r="R15" i="15" s="1"/>
  <c r="S15" i="15" s="1"/>
  <c r="N19" i="15"/>
  <c r="O19" i="15" s="1"/>
  <c r="P19" i="15" s="1"/>
  <c r="Q19" i="15" s="1"/>
  <c r="R19" i="15" s="1"/>
  <c r="S19" i="15" s="1"/>
  <c r="N18" i="15"/>
  <c r="O18" i="15" s="1"/>
  <c r="P18" i="15" s="1"/>
  <c r="Q18" i="15" s="1"/>
  <c r="R18" i="15" s="1"/>
  <c r="S18" i="15" s="1"/>
  <c r="S14" i="17" l="1"/>
  <c r="S21" i="17" s="1"/>
  <c r="R21" i="17"/>
  <c r="S15" i="16"/>
  <c r="S26" i="16" s="1"/>
  <c r="R26" i="16"/>
  <c r="R14" i="20"/>
  <c r="Q18" i="20"/>
  <c r="N14" i="15"/>
  <c r="T14" i="17" l="1"/>
  <c r="O14" i="15"/>
  <c r="S14" i="20"/>
  <c r="S18" i="20" s="1"/>
  <c r="R18" i="20"/>
  <c r="N17" i="15"/>
  <c r="O17" i="15" s="1"/>
  <c r="P17" i="15" s="1"/>
  <c r="Q17" i="15" s="1"/>
  <c r="R17" i="15" s="1"/>
  <c r="S17" i="15" s="1"/>
  <c r="N16" i="15"/>
  <c r="O16" i="15" s="1"/>
  <c r="P16" i="15" s="1"/>
  <c r="Q16" i="15" s="1"/>
  <c r="R16" i="15" s="1"/>
  <c r="S16" i="15" s="1"/>
  <c r="N15" i="14"/>
  <c r="O15" i="14" s="1"/>
  <c r="P15" i="14" s="1"/>
  <c r="Q15" i="14" s="1"/>
  <c r="R15" i="14" s="1"/>
  <c r="S15" i="14" s="1"/>
  <c r="N16" i="14"/>
  <c r="O16" i="14" s="1"/>
  <c r="P16" i="14" s="1"/>
  <c r="Q16" i="14" s="1"/>
  <c r="R16" i="14" s="1"/>
  <c r="S16" i="14" s="1"/>
  <c r="N17" i="14"/>
  <c r="O17" i="14" s="1"/>
  <c r="P17" i="14" s="1"/>
  <c r="Q17" i="14" s="1"/>
  <c r="R17" i="14" s="1"/>
  <c r="S17" i="14" s="1"/>
  <c r="N14" i="14"/>
  <c r="O14" i="14" l="1"/>
  <c r="N20" i="14"/>
  <c r="N24" i="15"/>
  <c r="P14" i="15"/>
  <c r="O24" i="15"/>
  <c r="Q14" i="15" l="1"/>
  <c r="P24" i="15"/>
  <c r="P14" i="14"/>
  <c r="O20" i="14"/>
  <c r="Q14" i="14" l="1"/>
  <c r="P20" i="14"/>
  <c r="R14" i="15"/>
  <c r="Q24" i="15"/>
  <c r="S14" i="15" l="1"/>
  <c r="S24" i="15" s="1"/>
  <c r="R24" i="15"/>
  <c r="R14" i="14"/>
  <c r="Q20" i="14"/>
  <c r="S14" i="14" l="1"/>
  <c r="S20" i="14" s="1"/>
  <c r="R20" i="14"/>
</calcChain>
</file>

<file path=xl/sharedStrings.xml><?xml version="1.0" encoding="utf-8"?>
<sst xmlns="http://schemas.openxmlformats.org/spreadsheetml/2006/main" count="700" uniqueCount="290">
  <si>
    <t>UNIVERSIDAD POPULAR DEL CESAR</t>
  </si>
  <si>
    <t>PLAN DE DESARROLLO: 2017-2026 " Por Una Universidad Transformada"</t>
  </si>
  <si>
    <t>NOMBRE:</t>
  </si>
  <si>
    <t>MISIÓN:</t>
  </si>
  <si>
    <t>La Universidad Popular del Cesar, como Institución de educación superior oficial del orden nacional, forma personas responsables social y culturalmente; con una educación de calidad, integral e inclusiva, rigor científico y tecnológico; mediante las diferentes modalidades y metodologías de educación, a través de programas pertinentes al contexto, dentro de la diversidad de campos disciplinares, en un marco de libertad de pensamiento; que consolide la construcción de saberes, para contribuir a la solución de problemas y conflictos, en un ambiente sostenible, con visibilidad nacional e internacional.</t>
  </si>
  <si>
    <t>VISIÓN:</t>
  </si>
  <si>
    <t>En el año 2025, la Universidad Popular del Cesar será una Institución de Educación Superior de alta calidad, incluyente y transformadora; comprometida en el desarrollo sustentable de la región, con visibilidad nacional y alcance internacional.</t>
  </si>
  <si>
    <t>EJE ESTRATÉGICO</t>
  </si>
  <si>
    <t>ESTRATEGIA</t>
  </si>
  <si>
    <t>PROGRAMAS</t>
  </si>
  <si>
    <t>N°</t>
  </si>
  <si>
    <t>ACTIVIDADES</t>
  </si>
  <si>
    <t>DESCRIPCIÓN DE LA META</t>
  </si>
  <si>
    <t>RECURSOS FINANCIEROS</t>
  </si>
  <si>
    <t xml:space="preserve">NOMBRE DEL PROGRAMA:  </t>
  </si>
  <si>
    <t>MISIONAL</t>
  </si>
  <si>
    <t>Upc con desarrollo investigativo con un Proposito</t>
  </si>
  <si>
    <t>La UPC cuenta con una red de cooperación científica, de forma paralela, crea programas de sostenibilidad científica estimulando la investigación formativa de los estudiantes y la investigación en sentido estricto por parte de los docentes vinculados al logro de competencias y habilidades para indagar por los problemas humanos, sociales, empresariales y tecnológicos.</t>
  </si>
  <si>
    <t>Upc Incluyente, Equitativa, Promotora del Emprendimiento y Socialmente Responsable</t>
  </si>
  <si>
    <t>La Universidad Popular del Cesar propende por el emprendimiento, la innovación, la inclusión y el bienestar universitario como base para la creación de cultura universitaria pertinente.</t>
  </si>
  <si>
    <t>INDICADORES</t>
  </si>
  <si>
    <t>NOMBRE DEL PROYECTO</t>
  </si>
  <si>
    <t>RESPONSABLES</t>
  </si>
  <si>
    <t>SUBPROGRAMA</t>
  </si>
  <si>
    <t>PLAN DE INVESTIGACIÓN</t>
  </si>
  <si>
    <t>SUBPROGRAMA/ LÍNEA</t>
  </si>
  <si>
    <t>PLAN DE PERMANENCIA</t>
  </si>
  <si>
    <t>RECURSOS</t>
  </si>
  <si>
    <t>FISICOS</t>
  </si>
  <si>
    <t>HUMANOS</t>
  </si>
  <si>
    <t>Actualización de las líneas de Investigación del programa</t>
  </si>
  <si>
    <t>Acuerdo de actualización de  las líneas de Investigación del programa</t>
  </si>
  <si>
    <t>Acuerdo de actualización de las líneas del programa aprobado</t>
  </si>
  <si>
    <t>Factor Investigación, innovación y creación artítica y cultural</t>
  </si>
  <si>
    <t xml:space="preserve">Plan de formación  en Investigación a docentes y estudiantes del programa </t>
  </si>
  <si>
    <t>Número de docentes y estudiantes capacitados</t>
  </si>
  <si>
    <t xml:space="preserve">Capacitar a los docentes  y estudiantes en:                                                                            1. Metodologías de Investigación para que promuevan la investigación en el programa. (40 H)                                                                        2. Redacción de artículos científicos   (40 H)                                                             3. Plataforma de MinCiencias SCIT   ( 20H)                                                                 </t>
  </si>
  <si>
    <t>NOMBRE DEL PROGRAMA:  INGENIERÍA AGROINDUSTRIAL</t>
  </si>
  <si>
    <t>capacitar 15 docentes y 20  estudiantes del programa al año</t>
  </si>
  <si>
    <t xml:space="preserve">Director del Programa </t>
  </si>
  <si>
    <t>Docentes , estudiantes del programa, Director del programa</t>
  </si>
  <si>
    <t>1. Revisar cada una de las áreas de las líneas de Investigación a traves de mesas de trabajo con docentes y estudiantes     2.  Elaborar la Propuesta de  las líneas  de investigación del programa.                                                                                   4. Presentar la propuestas para aprobación por parte del Comité de Investigación de la seccional.</t>
  </si>
  <si>
    <t>Director del Programa</t>
  </si>
  <si>
    <t>aulas, equipos de cómputo, pantallas, tableros, papelería, video beam</t>
  </si>
  <si>
    <t>Oficina de posgrados, extension y educacion continuada, aulas, equipos de cómputo, pantallas, software estadístico</t>
  </si>
  <si>
    <t>AMPLIAR RANGO DE ACCION DE INVESTIGACION CON LA CREACION DE NUEVOS SEMILLEROS DE INVESTIGACIÓN  ADSCRITO A GIPTA Y AVALADOS POR LA UNIVERSIDAD</t>
  </si>
  <si>
    <t>CONTAR CON JOVENES INVESTIGADORES EGRESADOS DEL PROGRAMA</t>
  </si>
  <si>
    <t>APLICAR A EVENTOS CIENTIFICOS CON PUBLICACION EN REVISTAS RECONOCIDAS</t>
  </si>
  <si>
    <t>SUBIR DE CATEGORIA EL GRUPO GIPTA ANTE MINISTERIO DE LAS CIENCIAS</t>
  </si>
  <si>
    <t xml:space="preserve">GESTIONAR LA CRAEACION DE CONVOCATORIAS INTERNAS DE FINANCIACION DE PROYECTOS </t>
  </si>
  <si>
    <t xml:space="preserve">APLICAR A LAS CONVOCATORIAS EXTERNAS  DE FINANCIACION DE PROYECTOS </t>
  </si>
  <si>
    <t>CATEGORIZAR LOS DOCENTES INVESTIGADORES ADSCRITOS AL GRUPO GIPTA</t>
  </si>
  <si>
    <t>CAREGORIZAR EL GRUPO DE INVESTIGACIÓN GIPTA "C"</t>
  </si>
  <si>
    <t>1. DESARROLLAR EVENTO INTERNACIONAL DE INVESTIGACIÓN CON SUS RESPECTIVAS MEMORIAS CON ISBN PARA DIVULGAR LOS RESULTADOS DE SUS INVESTIGACIONES.         2.PARTICIPAR EN LAS DIFERENTES CONVOCATORIAS DE INVESTIGACIÓN Y EVENTOS CIENTÍFICOS.</t>
  </si>
  <si>
    <t xml:space="preserve">CATEGORIZACIÓN EN "C" POR EL MINISTERIO DE LAS CIENCIAS </t>
  </si>
  <si>
    <t>RESULTADO DE CONVOCATORIA DE MINCIANCIAS</t>
  </si>
  <si>
    <t>Director del Programa, Director de grupo</t>
  </si>
  <si>
    <t>DIEZ SEMILLEROS DE INVESTIGACIÓN  ADSCRITO A GIPTA Y AVALADOS POR LA UNIVERSIDAD.</t>
  </si>
  <si>
    <t xml:space="preserve">PARTICIPAR EN LAS CONVOCATORIA DE LA UNIVERSIDAD PARA CREACION DE NUEVOS SEMILLEROS DE INVESTIGACIÓN  </t>
  </si>
  <si>
    <t>RESOLUCION DE AVAL DE LA UNIVERSIDAD DE LOS DIEZ SEMILLEROS DE INVESTIGACIÓN  ADSCRITO A GIPTA.</t>
  </si>
  <si>
    <t>Director del Programa, Director de grupo, docentes del programa</t>
  </si>
  <si>
    <t>Laboratorios de quimica, alimentos, No alimentario, aulas, equipos de cómputo, pantallas, tableros, papelería, video beam</t>
  </si>
  <si>
    <t>CONTAR CON DOS JOVENES INVESTIGADORES EGRESADOS DEL PROGRAMA</t>
  </si>
  <si>
    <t>INCENTIVAR LA PARTICIPACION EN LAS CONVOCATORIAS DE JOVENES INVESTIGADORES EGRESADOS DEL PROGRAMA</t>
  </si>
  <si>
    <t>LISTADOS DE MINCIENCIAS DE ELEGIBLES DE JOVENES INVESTIGADORES EGRESADOS DEL PROGRAMA</t>
  </si>
  <si>
    <t>COORDINACIÓN DE INVESTIGACIÓN Y PROYECTOS, ASÍ COMO JEFE DE DEPARTAMENTO DEL PROGRAMA DE INGENIERÍA, DIRECTOR DEL GRUPO GIPTA</t>
  </si>
  <si>
    <t>CINCO EVENTOS ACADÉMICOS ANUALES SOCIALIZACIÓN DE PRODUCTOS</t>
  </si>
  <si>
    <t>INCENTIVAR LA CIPACION EN EVENTOS CIENTIFICOS CON PUBLICACION EN REVISTAS RECONOCIDAS DE ESTUDIANTES Y DOCENTES DEL PROGRAMA</t>
  </si>
  <si>
    <t>CERTIFICADO DE PARTICIPACION DE EVENTOS Y MEMORIAS DE PUBLICACIONES DE ARTICULOS EN REVISTAS, CAPITULOS DE LIBRO Y LIBROS DE INVESTIGACION</t>
  </si>
  <si>
    <t>Categorización Minciencias de Grupos de investigación</t>
  </si>
  <si>
    <t>CONSOLIDAR LOS PRODUCTOS QUE GENERAN PUNTUACION POSITIVA EN LAS CONVOCATORIAS DE MINCIENCIA DE CATEGORIZACION</t>
  </si>
  <si>
    <t xml:space="preserve">LISTADOS DE  LOS GRUPOS RECONOCIDOS POR MINCIENCIAS </t>
  </si>
  <si>
    <t>Participación en convocatorias internas</t>
  </si>
  <si>
    <t xml:space="preserve">DOS PARTICIPACIONES CONVOCATORIAS INTERNAS DE FINANCIACION DE PROYECTOS </t>
  </si>
  <si>
    <t xml:space="preserve">RESOLUCION DE PROYECTOS DE INVESTIGACION FINANCIADOS POR LA UNIVERSIDAD </t>
  </si>
  <si>
    <t>Participación en convocatorias externas</t>
  </si>
  <si>
    <t xml:space="preserve">UNA PARTICIPACION EN CONVOCATORIAS EXTERNAS DE FINANCIACION DE PROYECTOS </t>
  </si>
  <si>
    <t xml:space="preserve">LISTADOS DE GANADORES DE CONVOCATORIAS DE LA ENTIDAD FINANCIADORA </t>
  </si>
  <si>
    <t>DOS DOCENTE INVESTIGADOR  ADSCRITOS AL GRUPO GIPTA CATEGORIZADO POR MINCIENCIAS EN INVESTIGADOR JUNIOR</t>
  </si>
  <si>
    <t>GESTIONAR LA CUALIFICACION DE LOS DOCENTES INVESTIGADORES ADSCRITOS AL GRUPO GIPTA PARA CUMPLIR LOS REQUERIMIENTOS MINCIENCIAS</t>
  </si>
  <si>
    <t>RECONOCIMIENTO POR MINCIENCIAS DEL DOCENTE INVESTIGADOR  ADSCRITOS AL GRUPO GIPTA COMO INVESTIGADOR JUNIOR</t>
  </si>
  <si>
    <t xml:space="preserve">PERMANENCIA Y GRADUACION </t>
  </si>
  <si>
    <t xml:space="preserve">Orientación vocacional, Acompañamiento, reconocimiento y potenciación de habilidades, destrezas y competencias básicas, Experiencias introductorias y adaptación a la vida universitaria, Programas de articulación con la educación media.
</t>
  </si>
  <si>
    <t xml:space="preserve">Orientación Vocacional Y Adaptación Universitaria </t>
  </si>
  <si>
    <t>40 matriculados por semestre en el programa de Ingeniería Agroindustrial</t>
  </si>
  <si>
    <t>Numero de matriculados por semestre en el programa de Ingeniería Agroindustrial</t>
  </si>
  <si>
    <t>Director del Programa, docentes del programa</t>
  </si>
  <si>
    <t>Docentes del programa, Director del programa</t>
  </si>
  <si>
    <t xml:space="preserve">Orientación Académica </t>
  </si>
  <si>
    <t>Fortalecimiento de tipo académico en competencias básicas y disciplinarias, Acompañamiento, seguimiento y apoyo académico mediante la estrategias de monitor par, seguimiento a la asistencia en clase como estrategia de alerta temprana, Análisis, acompañamiento y asesorías en asignaturas de alto riesgo académico en el proceso de enseñanza – aprendizaje, Fomento de una cultura de aprendizaje autónomo mediante el uso de las tic’s como estrategia del trabajo independiente</t>
  </si>
  <si>
    <t>asignaturas con porcentaje menor o igual al 25% de reprobados</t>
  </si>
  <si>
    <t>número de aprobados de asignaturas mayor al 75%</t>
  </si>
  <si>
    <t>Docentes, estudiantes del programa, Director del programa</t>
  </si>
  <si>
    <t xml:space="preserve">Orientación Psicosocial </t>
  </si>
  <si>
    <t>Brindar orientación psicológica individual a estudiantes identificados mediante alertas tempranas, remitidos por docentes y solicitud voluntaria, Realizar valoración de estudiantes identificados de alertas tempranas, población de admitidos, repitentes, candidatos a realizar pruebas saber pro y en riesgo de desertar a través de test virtuales, Desarrollo de estrategias e implementación de talleres de orientación grupal de acuerdo a los resultados de las valoraciones realizables</t>
  </si>
  <si>
    <t>Porcentaje de graduacion y retencion de estudiantes del programa</t>
  </si>
  <si>
    <t>Deserción de estudiantes menor al 12% por corte en el programa</t>
  </si>
  <si>
    <t>Docentes, Psicologos del programa, Director del programa</t>
  </si>
  <si>
    <t>Director del Programa, docentes y Psicologos del programa</t>
  </si>
  <si>
    <t>aulas, equipos de cómputo, pantallas, tableros, papelería, video beam,.</t>
  </si>
  <si>
    <t xml:space="preserve">Observatorio De Permanencia Y Alerta Tempranas </t>
  </si>
  <si>
    <t>•Análisis resultados académicos estudiantes, Apoyo en el diseño de estrategias para lograr la permanencia y graduación de los estudiantes, Monitoreo comportamiento de la deserción y evolución por cohortes académicas, Acompañamiento para la implementación de buenas practicas en las diferentes líneas del programa de permanencia y graduación.</t>
  </si>
  <si>
    <t>Reportes de atención individual o grupal de estudiantes menores a 3</t>
  </si>
  <si>
    <t>Reporte de atención por parte de psicologia</t>
  </si>
  <si>
    <t>Gestión De Recursos (Plan Padrino)</t>
  </si>
  <si>
    <t xml:space="preserve">Apoyar los procesos de gestión institucional de recursos en el programa plan padrino, destinados a Cancelación de matricula  neta, Subsidio de transporte, Subsidio de material fotocopiable. </t>
  </si>
  <si>
    <t>un estudiante apadrinado por una entidad y/o persona privada o publica</t>
  </si>
  <si>
    <t>Numero de estudiantes apadrinados</t>
  </si>
  <si>
    <t>Director del Programa, docentes del programa, Director administrativo y financiero</t>
  </si>
  <si>
    <t>Cafeteria, restaurante, fotocopiadora, buses</t>
  </si>
  <si>
    <t>Escuela De Padres De Familia «Unidos En Permanencia Y Convivencia»</t>
  </si>
  <si>
    <t>Establecer redes de acompañamiento entre los padres o familiares de los estudiantes, Propiciar jornadas de acompañamiento con los padres al proceso de formación de los estudiantes, Establecer canales de comunicación efectiva con los padres de familia o familiares de los estudiantes</t>
  </si>
  <si>
    <t>una Escuela De Padres De Familia «Unidos En Permanencia Y Convivencia» por semestre</t>
  </si>
  <si>
    <t>Actas de reuniones de la jornadas de acompañamiento</t>
  </si>
  <si>
    <t xml:space="preserve">Director del Programa, estudiantes del programa, padres de familia </t>
  </si>
  <si>
    <t>Aulas, equipos de cómputo, pantallas, tableros, papelería, video beam</t>
  </si>
  <si>
    <t>PLAN DE PROYECCIÓN SOCIAL</t>
  </si>
  <si>
    <t xml:space="preserve">NOMBRE DEL PROGRAMA:  INGENIERIA AGROINDUSTRIAL </t>
  </si>
  <si>
    <t>La Universidad Popular del Cesar busca soluciones integrales a gran escala que propongan
y solucionen las problemáticas de la realidad social, a la vez que aporta al mejoramiento de
la calidad de vida de comunidad educativa</t>
  </si>
  <si>
    <t>Emprendimiento como tendencia moderna en el sector agroindustrial</t>
  </si>
  <si>
    <t>1. Realizar visitas guiadas, haciendo una diagnosis de cada sector intervenido, para canalizar el tipo de emprendimiento agroindustrial más acorde a cada espacio observado. 
2.  Fomentar el desarrollo de productos agroindustriales en jóvenes emprendedores que deseen el éxito empresarial.</t>
  </si>
  <si>
    <t>Número de ferias realizadas mayor o igual a 7
Número proyectos de jóvenes emprendedores en el sector agroindustrial mayor igual a 1</t>
  </si>
  <si>
    <t>El grado de responsabilidad mayor es del Docente.
Estudiantes de los últimos semestres.
Empresario o ciudadano seleccionado</t>
  </si>
  <si>
    <t xml:space="preserve">Computador, hojas,  beam, bolígrafos, etc. </t>
  </si>
  <si>
    <t>Directivos y administrativos
Docentes
Estudiante</t>
  </si>
  <si>
    <t>Reinvención en las prácticas profesionales empresariales como garantía de mejora continua de los procesos agroindustriales.</t>
  </si>
  <si>
    <t xml:space="preserve">1. Ofrecer a los estudiantes/pasantes, espacios y oportunidades de trabajo de campo, para dar solución a problemas empresariales relacionados con los procesos agroindustriales, a través de la Gestión del conocimiento (knowledge management).
2. Al final de la pasantía, realizar encuentros pedagógico-empresariales, entre docentes, pasantes y tutores empresariales, como forma de debatir las secuelas, a futuro, de las soluciones empresariales dadas por los pasantes (business solutions) </t>
  </si>
  <si>
    <t>Realizar 3 encuentros pedagógico-empresariales, entre docentes, pasantes y tutores empresariales</t>
  </si>
  <si>
    <t xml:space="preserve">Satisfacción de las empresas por las soluciones a los problemas de su entorno
Núemero de encuentros pedagógico-empresariales, entre docentes, pasantes y tutores empresariales mayor o igual a 3 </t>
  </si>
  <si>
    <t>Docentes
Estudiantes
Tutor empresarial/
Empresarios</t>
  </si>
  <si>
    <t>Computador, hojas,  beam, bolígrafos, etc.</t>
  </si>
  <si>
    <t>Consultorías presenciales y digitales para la comunidad en el área agroindustrial.</t>
  </si>
  <si>
    <t>1. Formar equipos de trabajo cooperativo en los sectores aledaños a la Universidad, para las asesorías empresariales del sector productivo formal e informal que así lo requieran.
2. Formar grupos de trabajo bajo la plataforma de Classroom de Google o las redes sociales: Whatsapp, Telegram, Skype, MEET y Zoom, para la asesoría en temas relacionados con la ingeniería agroindustrial.</t>
  </si>
  <si>
    <t>Ejecutar 8 consultoria con el sector formal e informal en temas relacionados con la ingeniería agroindustrial.</t>
  </si>
  <si>
    <t>Satisfacción de las empresas por las soluciones a los problemas de su entorno
Número de consultorias realizadas mayor o igual a 8</t>
  </si>
  <si>
    <t>Jornadas de Capacitación tecnológica para la difusión del conocimiento Agroindustrial.</t>
  </si>
  <si>
    <t>1. Persuadir a empresarios formales e informales, mediante visitas guiadas, la inclusión de estudiantes de escolaridad avanzada para diagnosticar y proponer soluciones a las problemáticas observadas, mediante su capacitación a través de medios digitales y redes sociales.
2. Dictar talleres de capacitación presencial y a distancia, con equipos tecnológicos que motiven el aprendizaje sobre Buenas prácticas en la Ingeniería agroindustrial, Transferencia de tecnología, Calidad en las zonas de producción, BPM y Manipulación de alimentos, Técnicas de conservación y aprovechamiento racional de los recursos naturales.</t>
  </si>
  <si>
    <t>Hacer 5 jornadas de capacitaciones tecnologica para difunsión del conocimiento Agroindustrial.</t>
  </si>
  <si>
    <t xml:space="preserve">
Número de Encuentros e intercambio de saberes en jornadas de capacitaciones mayor o igual a 5.
</t>
  </si>
  <si>
    <t>Proyectos  de apoyo comunitario</t>
  </si>
  <si>
    <t>1. Realizar  en las empresas, sobre temas de agroindustria y transferencia tecnológica (por ejemplo, construcción de viveros con tecnología apropiada cuyas plantas se utilicen para la reforestación de terrenos)
2. Realizar debates con el sector informal acerca de mejores prácticas agroindustriales, BPM, manipulación de alimentos.</t>
  </si>
  <si>
    <t xml:space="preserve">Ejecutar 3 proyectos  de apoyo en la comunidad como responsabilidad social empresarial. </t>
  </si>
  <si>
    <t>proyectos  de apoyo en la comunidad como responsabilidad social empresarial mayor o igual a 3</t>
  </si>
  <si>
    <t>Convenios dialógicos con expertos o líderes de áreas temáticas</t>
  </si>
  <si>
    <t xml:space="preserve">1. Establecer contacto con expertos en el sector agroindustrial (ordeño, producción de leche, producción y conservación de alimentos) para el establecimiento de foros digitales, o conversatorios presenciales, que sirvan de acompañamiento cognitivo a personas y empresas. </t>
  </si>
  <si>
    <t xml:space="preserve">Realizar 3 foros  difitales y 3 presenciales con expertos en temas Agroindustriales, dirigido a la comunidad y empresarios. </t>
  </si>
  <si>
    <t>Número de foros digitales y empresariales mayor o igual a 3</t>
  </si>
  <si>
    <t>Vínculo social e investigativo con la Asociación de Egresados del progrma de Ingeniería Agroindustrial.</t>
  </si>
  <si>
    <t xml:space="preserve">1. Establecer nexos con los egresados para su actualización, generando investigaciones que puedan ser publicadas en artículos científicos.
2. Solicitar a los egresados su aporte a la universidad, mediante la celebración de encuentros dialógicos con los estudiantes de los últimos años de Ingeniería Agroindustrial, o algunos líderes sociales que puedan servir de multiplicadores en las comunidades vecinas. </t>
  </si>
  <si>
    <t xml:space="preserve">Realizar 7 encuentros con los Egresados del porgrama de Ingenieria Agroindustrial. </t>
  </si>
  <si>
    <t>Número de encuentros de egrsados mayor o igual  a 7</t>
  </si>
  <si>
    <t>Campañas humanitarias de apoyo a las comunidades</t>
  </si>
  <si>
    <t xml:space="preserve">1. Recabar donaciones de alimentos, vestimenta, medicamentos, entre otras; de personas naturales o jurídicas, para su entrega a personas necesitadas, previo censo realizado en las comunidades vecinas. 
2. Entregar donaciones a personas seleccionadas.
</t>
  </si>
  <si>
    <t>Numero de donaciones y ayudas comunitarias, realizadas en jornadas mayor o igual a 10</t>
  </si>
  <si>
    <t xml:space="preserve">Innovación agroindustrial en los Proyectos de aula </t>
  </si>
  <si>
    <t>1. Diseñar proyectos de desarrollo agroindustrial productivo interviniendo las empresas ubicadas en las comunidades vecinas.
2. Diseñar proyectos atinentes al desarrollo agroindustrial sustentable, mediante la generación de productos perdurables a favor de las generaciones futuras.</t>
  </si>
  <si>
    <t>Diseñar 4 proyectos de aula con innovacion en tendencias Agroindustriales.</t>
  </si>
  <si>
    <t xml:space="preserve"> Diseños de proyectos de desarrollo agroindustrial productivo con innovacion mayor o igual a 4.</t>
  </si>
  <si>
    <t>Vinculación de la Academia con entes públicos y privados</t>
  </si>
  <si>
    <t xml:space="preserve">1. Ofrecer la carrera de Ingeniería Agroindustrial a personeros públicos y privados, indicando sus ventajas competitivas, de manera que continúen formándose nuevos profesionales que atiendan el sector. </t>
  </si>
  <si>
    <t xml:space="preserve"> 
Número de convenios con el sector Agroindustrial mayor o igual 10 con el sector Agroindustrial.
Visitas a empresas empresariales  mayor o igual a 30</t>
  </si>
  <si>
    <t>Diseño de Proyectos de Investigación proyectiva y prospectiva</t>
  </si>
  <si>
    <t xml:space="preserve">1. Inducir en los estudiantes de los últimos semestres las investigaciones de desarrollo agroindustrial sustentable para su posterior publicación en revistas como artículos científicos.
2. Realizar investigaciones, de manera permanente, sobre nuevas tendencias en procesos de ingeniería agroindustrial, para la inserción de esos contenidos en aula.  </t>
  </si>
  <si>
    <t xml:space="preserve">Lograr 4 publicaciones de las investigaciones realizadas por los estudiantes de ultimo semestre de la carrera. </t>
  </si>
  <si>
    <t>Mayor producción científica
Aprendizaje de nuevas tendencias en procesos de ingeniería agroindustrial, con publicaciones mayor o igual a 4.</t>
  </si>
  <si>
    <t>PLAN SABER PRO</t>
  </si>
  <si>
    <t>Upc Con Alta Calidad Educativa</t>
  </si>
  <si>
    <t>En el 2026 la Universidad Popular del Cesar ha logrado la acreditación institucional con sus procesos certificados por calidad.</t>
  </si>
  <si>
    <t xml:space="preserve">Saber Pro nos ayuda </t>
  </si>
  <si>
    <t>Gestionar la implementación de la asignatura de competencia ciudadana, en el VII y VIII</t>
  </si>
  <si>
    <t>1 asignatura de competencia ciudadana</t>
  </si>
  <si>
    <t>Asignatura competencia ciudadana =1</t>
  </si>
  <si>
    <t xml:space="preserve">Dirección administrativay financiera                         Director de departamento, Director académico y Docentes </t>
  </si>
  <si>
    <t>Instalaciones UPC SA</t>
  </si>
  <si>
    <t>Director de departamento y docentes</t>
  </si>
  <si>
    <t>Aprendiendo con Saber Pro</t>
  </si>
  <si>
    <t>Implementar un curso de Saber Pro para el programa, donde contemple las competencias genéricas y se desarrolle en cada semestre del respectivo año, dicho curso, los cuales desarrollarian los estudiantes de semestres superiores como VIII y IX semestre.</t>
  </si>
  <si>
    <t>Implementar dentro del curso saber pro, un curso en cada competencia general</t>
  </si>
  <si>
    <t>Curso Saber Pro =1</t>
  </si>
  <si>
    <t>Directivos y administrativos
Docentes
Profesionales</t>
  </si>
  <si>
    <t>Escribamos nuestras ideas</t>
  </si>
  <si>
    <t>Implementar jornadas de comprensión lectora para los estudiantes del programa</t>
  </si>
  <si>
    <t>1 jornada anual</t>
  </si>
  <si>
    <t>Jornada de comprensión lectora&gt;=1</t>
  </si>
  <si>
    <t>Saber Pro Ingles</t>
  </si>
  <si>
    <t>Implementar jornadas de escritura y lectura en ingles para el programa                                      Implementar capacitaciones en el modulo de Ingles</t>
  </si>
  <si>
    <t xml:space="preserve">Implementar dentro del curso saber pro, un curso en la competencia de Ingles </t>
  </si>
  <si>
    <t>  Saber pro Lectura crítica y comunicación escrica</t>
  </si>
  <si>
    <t>Implementar capacitaciones en el modulo de Lectura crítica y Comunicación escrita</t>
  </si>
  <si>
    <t>Implementar dentro del curso saber pro, un curso en la competencia Lectura crítica y Comunicación escrita</t>
  </si>
  <si>
    <t>  Saber Pro Razonamiento cuantitativo</t>
  </si>
  <si>
    <t>Implementar capacitaciones en el modulo de Razonamiento cuantitativo</t>
  </si>
  <si>
    <t>Implementar dentro del curso saber pro, un curso en la competencia de Razonamiento cuantitativo</t>
  </si>
  <si>
    <t>  Capacitate en Saber Pro</t>
  </si>
  <si>
    <t>Capacitaciones a todos los docentes del programa en Saber Pro</t>
  </si>
  <si>
    <t>Contar con 2 capacitaciones en Saber Pro por semestre</t>
  </si>
  <si>
    <t>Capacitaciones por semestre &gt;= 2</t>
  </si>
  <si>
    <t>Vicerrectoría de Seccional
Dirección académica
Director de departamento</t>
  </si>
  <si>
    <t xml:space="preserve">Director de departamento </t>
  </si>
  <si>
    <t>Proyectar el crecimiento sostenible de la infraestructura física y tecnológica, diseñando proyectos innovadores y con facilidades tecnológicas para que se adapte a la cultura actual.</t>
  </si>
  <si>
    <t>Docente.
Estudiantes de los últimos semestres.
Empresarios</t>
  </si>
  <si>
    <t xml:space="preserve"> Docente.
Estudiantes de los últimos semestres.
Empresarios
Líderes sociales</t>
  </si>
  <si>
    <t>Docente.
Estudiantes de los últimos semestres.
Empresarios
Líderes sociales</t>
  </si>
  <si>
    <t>Docentes
Estudiantes
Egresados</t>
  </si>
  <si>
    <t>Docentes
Estudiantes
Comité encargado de la tarea</t>
  </si>
  <si>
    <t>Docentes.
Estudiantes.
Ministerios, Gobernaciones, Alcaldías, dependencias ministeriales.
Empresarios.</t>
  </si>
  <si>
    <t>Docente.
Estudiantes de todos los semestres.</t>
  </si>
  <si>
    <t>Diseñar un programa de formación Académica de postgrado.</t>
  </si>
  <si>
    <t xml:space="preserve">Realizar la caracterización de la necesidad del sector Agroindustrial de la región, para determinar los temas de interés de los empresarios, egresados, y comunidad general. 
Gestionar ante el consejo académico de la universidad la creación de un nuevo programa de posgrado.
</t>
  </si>
  <si>
    <t xml:space="preserve">Lograr implementar un programa de posgrado orientado al sector Agroindustrial del programa </t>
  </si>
  <si>
    <t>Diseño de programa de posgrado mayor o igual a 1</t>
  </si>
  <si>
    <t>Docente.
Oficina de posgrado
consejo académico</t>
  </si>
  <si>
    <t xml:space="preserve">Directivos y administrativos
Docentes
</t>
  </si>
  <si>
    <t xml:space="preserve">Gestionar  la financiación de la construcción y dotación de los laboratorio para frutas y cereales, cárnicos y lácteos,  para que de esta manera se generen  espacios de innovación tecnológica en el programa                                 </t>
  </si>
  <si>
    <t>PLAN DE INTERNACIONALIZACIÓN</t>
  </si>
  <si>
    <t>TRANSVERSAL</t>
  </si>
  <si>
    <t>Upc Sin Fronteras</t>
  </si>
  <si>
    <t>Fortalecer la movilidad académica, docente y estudiantil, de la Universidad Popular del Cesar bajo un enfoque de trabajo en red que permita mejorar la proyección internacional y contribuir a los procesos de acreditación institucional.</t>
  </si>
  <si>
    <t>Generar una cultura hacia la internacionalización de la
Universidad.</t>
  </si>
  <si>
    <t xml:space="preserve">GESTIÓN DEL CONOCIMIENTO GLOBAL EN PLATAFORMAS DIGITALES </t>
  </si>
  <si>
    <t xml:space="preserve">Realizar convenios con Universidades para el intercambio de saberes en el sector agroindustrial. </t>
  </si>
  <si>
    <t xml:space="preserve">Lograr 1 convenios de colaboración internacional
Realizar 5 ponencias digitales
</t>
  </si>
  <si>
    <t>Número de convenios internacionales mayor o igual a 1 y nuemero de ponencias internacionales mayor o igual a 5</t>
  </si>
  <si>
    <t xml:space="preserve">El grado de responsabilidad está dado de acuerdo con el orden indicado de los actores involucrados
Director del departamento del Programa de Ingeniería Agroindustrial
Docentes
Oficina ORPI  de la Universidad. 
</t>
  </si>
  <si>
    <t>Computador, hojas, bolígrafos</t>
  </si>
  <si>
    <t>Director del departamento de Ingeniería Agroindustrial de la UPCSA, docecentes, administrativos y Actores educativos de otras Universidades.</t>
  </si>
  <si>
    <t xml:space="preserve">PARTICIPACIÒN DE DOCENTES CON VISIÒN PROSPECTIVA EN JORNADAS AGROINDUSTRIALES DE LA UNIVERSIDAD Y JORNADAS INTERNACIONALES PARA EL MEJORAMIENTO PROFESIONAL
</t>
  </si>
  <si>
    <t>Establecer vínculos entre instituciones y empresas del sector agroindustrial con la finalidad de diseñar jornadas agroindustriales</t>
  </si>
  <si>
    <t xml:space="preserve">
Crear 5 jornadas Agroindustrailes internacionales de intercambio científico
Lograr sinergia entre rectores de universidades y docentes de la UPCSA para la celebración de las jornadas generadas.
</t>
  </si>
  <si>
    <t>Número de Jornadas Agroindustriales internacionales  mayor o igual que 5</t>
  </si>
  <si>
    <t xml:space="preserve">Director del departamento del Programa de Ingeniería Agroindustrial
Docentes
Oficina ORPI  de la Universidad. </t>
  </si>
  <si>
    <t xml:space="preserve">CELEBRACIÒN DE EVENTOS INTERNACIONALES
PARA LA PROMOCIÒN DE PRODUCTOS INVESTIGATIVOS EN ARAS DE LA COMPETITIVIDAD UNIVERSITARIA
</t>
  </si>
  <si>
    <t>Articular vínculos con instituciones y empresas agroindustriales para la presentación de productos de investigación de los estudiantes</t>
  </si>
  <si>
    <t>Realizar 4 productos de investigación internacional en aras de la competitividad Universitaria.</t>
  </si>
  <si>
    <t>Productos de investigacion internacionales mayor o igual a 4</t>
  </si>
  <si>
    <t xml:space="preserve">Director del departamento del Programa de Ingeniería Agroindustrial
Docentes y estudiantes de los ultimos semestre.
Oficina ORPI  de la Universidad. </t>
  </si>
  <si>
    <t xml:space="preserve">PREPARACIÓN DEL PERSONAL DOCENTE EN ACTIVIDADES DE INTERNACIONALIZACIÓN </t>
  </si>
  <si>
    <t>Promocionar  y socializar las actividades de internacionalización entre el personal docente.</t>
  </si>
  <si>
    <t>Hacer 5 socializaciones a los docentes en las actividades de internacionalización  de la UPCSA</t>
  </si>
  <si>
    <t>Número de socializaciones de internacionalización a los docentes mayor o iguala  1</t>
  </si>
  <si>
    <t xml:space="preserve">
PASANTÌAS EN EMPRESAS TRANSNACIONALES BAJO LA VISIÒN DEL DESARROLLO GLOBAL SUSTENTABLE
</t>
  </si>
  <si>
    <t xml:space="preserve">Establecer convenios con empresas transnacionales 
Para que los estudiantes/pasantes tengan espacios y oportunidades de trabajo de campo, para dar solución a problemas empresariales y globales relacionados con los procesos agroindustriales.
</t>
  </si>
  <si>
    <t xml:space="preserve">Realizar 2 convenios con empresas transnacionales. </t>
  </si>
  <si>
    <t>Número de convenios  trasnacionales mayor o igual a 2</t>
  </si>
  <si>
    <t>ACTUALIZACIÓN DE CONVENIOS  DE MOVILIDAD ACADÉMICA INTERNACIONAL.</t>
  </si>
  <si>
    <t>Actualizar los convenios existentes  en la institución y subscribir nuevos con el  fin de ampliar las oportunidades de movilidad.</t>
  </si>
  <si>
    <t>Mantener los covenios actulizados de movilidad académica y realizar 1 convenio de movilidad académica.</t>
  </si>
  <si>
    <t>Número de convenios de movilidad Académica  mayor o igual a 2</t>
  </si>
  <si>
    <t>un laboratorio de operaciones unitaria, un laboratorio de microbiología, un laboratorio de suelos y un laboratorio de aguas</t>
  </si>
  <si>
    <t>Vicerrectoría de Seccional
Dirección académica           Dirección administrativa y financiera  Departamento de Planeación
Director de departamento
Docentes</t>
  </si>
  <si>
    <t>Gestionar  la financiación de la construcción y dotación de un laboratorio para operaciones unitarias, uno para microbiología,  de suelos y de agua, para que de esta manera se generen  espacios de innovación tecnológica en el programa</t>
  </si>
  <si>
    <t>Instalaciones UPC SA
Espacios en convenio</t>
  </si>
  <si>
    <t xml:space="preserve">un laboratorio de producción de papel, un Laboratorio de obetnción de diesel, un laboratorio de obtención de etanol, un laboratorio de procesamiento de caucho y un laboratorio de subproductos agropecuarios </t>
  </si>
  <si>
    <t>Ampliar la capacidad instalada con realacion a aulas de clases disponibles para la docencia</t>
  </si>
  <si>
    <t xml:space="preserve">Gestionar  la financiación de la construcción y dotación de un bloque de salones </t>
  </si>
  <si>
    <t>construccion y dotacion del bloque de aulas</t>
  </si>
  <si>
    <t>Gestionar  la financiación de la construcción y dotación de un bloque de aulas para así aumentar la capacidad instalada y ofertar mas programas académicos</t>
  </si>
  <si>
    <t>MEDIOS TECNOLÓGICOS Y EDUCATIVO</t>
  </si>
  <si>
    <t>La Universidad Popular del Cesar cuenta con unidades estratégicas de educación continuada para generar diversos productos académicos, los cuales se encuentran disponibles en plataforma virtual institucional de fácil acceso para la comunidad académica que fomenta apoyo a la presencialidad en los estudiantes, ampliando la cobertura por medios virtuales.</t>
  </si>
  <si>
    <t>UPC  con convergencia tecnológica</t>
  </si>
  <si>
    <t>Crear espacios para la educación virtual y a distancia, incluyendo apoyo a la presencialidad.</t>
  </si>
  <si>
    <t xml:space="preserve">Generar una educación de calidad en espacios más innovadores por medio de la integración de nuevas tecnologías </t>
  </si>
  <si>
    <t xml:space="preserve">Desarrollar contenidos de  asignaturas en modalidad virtual con el fin de flexibilizar el plan de estudio y garantizar la apropiación de las TICS
</t>
  </si>
  <si>
    <t>10% de las asignaturas del plan de estudio virtualizadas</t>
  </si>
  <si>
    <t>(Número de asignaturas virtualizadas/Número total de asignaturas)*100</t>
  </si>
  <si>
    <t>Director del Programa,Directivos y administrativos
Docentes</t>
  </si>
  <si>
    <t>Gestionar el acceso  a las bases cientificas (SCOPUS, SCIENCE DIRECT, SPRINGER LINK).enseñanza – aprendizaje, Fomento de una cultura de aprendizaje autónomo mediante el uso de las tic’s como estrategia del trabajo independiente</t>
  </si>
  <si>
    <t>ampliar el acceso a las bases cientificas desde  cualquier IP.</t>
  </si>
  <si>
    <t>Acceso a bases de datos cientificas&gt;=3</t>
  </si>
  <si>
    <t>Gestionar la capacitación en segunda lengua de los docentes ocasionales del programa de ingeniería agroindustrial</t>
  </si>
  <si>
    <t>60% de los docentes capacitados en una segunda lengua</t>
  </si>
  <si>
    <t>Cursos impartidos en segunda lengua&gt;=2</t>
  </si>
  <si>
    <t>Gestionar la adquisición de software para el de desarrollo de asignaturas en el programa</t>
  </si>
  <si>
    <t>30% de las asignaturas del programa</t>
  </si>
  <si>
    <t>(Software con asignaturas/total de asignaturas del programa)/ 100</t>
  </si>
  <si>
    <t>Total de laboratorios independientes&gt;1 ó &lt;=4</t>
  </si>
  <si>
    <t>Total de laboratorios independientes &gt;1 ó &lt;=5</t>
  </si>
  <si>
    <t>bloques construidos &gt;= 1</t>
  </si>
  <si>
    <t>e</t>
  </si>
  <si>
    <t>GESTIÓN UNIVERSITARIA</t>
  </si>
  <si>
    <t>UPC con compromiso regional</t>
  </si>
  <si>
    <t>Mejorar el posicionamiento regional de la Universidad Popular del Cesar a través del fortalecimiento de estrategias de articulación interinstitucional con enfoque Caribe.</t>
  </si>
  <si>
    <t>un laboratorio para frutas y hortalizas, cereales y leguminosas, un laboratorio para cárnicos y un laboratorio para lácteos</t>
  </si>
  <si>
    <t>Adecuación y mejora de laboratorios de operaciones unitarias y química, laboratorio de microbiología, laboratorio de suelos y laboratorio de aguas.</t>
  </si>
  <si>
    <t>Construcción de laboratorios no alimentarios "Producción de papel, Obtención de biodiesel, Obtención de etanol, Procesamiento de Caucho y Manejo de subprodutos agropecuarios".</t>
  </si>
  <si>
    <t>construcción y adecuación del espacio para los laboratorios de las asignaturas alimentarias " Frutas y hortalizas, Cereales y leguminosas, Cárnicos, Lácteos".</t>
  </si>
  <si>
    <t>Total de laboratorios independientes mayor a uno (1)  ó menor que tres (3)</t>
  </si>
  <si>
    <t>Participar en 4 ferias de emprendimiento empresarial Agroindustrial.                                 Lograr establecer un joven emprendedor en el sector Agroindustrial.</t>
  </si>
  <si>
    <t xml:space="preserve">Efectuar 1 jornadas de apoyo humanitario en sectores más Vulnerables de Aguachica y sus alrededores </t>
  </si>
  <si>
    <t xml:space="preserve">Realizar 10 convenios con el sector Agorindustrial de la región.                   Realizar 3 visitas empresariales con los estudiantes del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</si>
</sst>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164" formatCode="_-&quot;$&quot;\ * #,##0_-;\-&quot;$&quot;\ * #,##0_-;_-&quot;$&quot;\ * &quot;-&quot;_-;_-@_-"/>
    <numFmt numFmtId="165" formatCode="_(&quot;$&quot;\ * #,##0.00_);_(&quot;$&quot;\ * \(#,##0.00\);_(&quot;$&quot;\ * &quot;-&quot;??_);_(@_)"/>
  </numFmts>
  <fonts count="21" x14ac:knownFonts="1">
    <font>
      <sz val="12"/>
      <color theme="1"/>
      <name val="Calibri"/>
      <family val="2"/>
      <scheme val="minor"/>
    </font>
    <font>
      <sz val="8"/>
      <color rgb="FF000000"/>
      <name val="Calibri"/>
      <family val="2"/>
      <scheme val="minor"/>
    </font>
    <font>
      <b/>
      <sz val="8"/>
      <color rgb="FF000000"/>
      <name val="Cambria"/>
      <family val="1"/>
    </font>
    <font>
      <b/>
      <sz val="8"/>
      <color rgb="FF000000"/>
      <name val="Calibri"/>
      <family val="2"/>
      <scheme val="minor"/>
    </font>
    <font>
      <sz val="8"/>
      <color theme="1"/>
      <name val="Calibri"/>
      <family val="2"/>
      <scheme val="minor"/>
    </font>
    <font>
      <b/>
      <sz val="8"/>
      <color theme="1"/>
      <name val="Calibri Light"/>
      <family val="2"/>
      <scheme val="major"/>
    </font>
    <font>
      <b/>
      <sz val="8"/>
      <color theme="0"/>
      <name val="Cambria"/>
      <family val="1"/>
    </font>
    <font>
      <sz val="12"/>
      <color theme="1"/>
      <name val="Calibri"/>
      <family val="2"/>
      <scheme val="minor"/>
    </font>
    <font>
      <b/>
      <sz val="9"/>
      <color theme="1"/>
      <name val="Calibri Light"/>
      <family val="2"/>
      <scheme val="major"/>
    </font>
    <font>
      <sz val="9"/>
      <color theme="1"/>
      <name val="Calibri"/>
      <family val="2"/>
      <scheme val="minor"/>
    </font>
    <font>
      <b/>
      <sz val="8"/>
      <name val="Cambria"/>
      <family val="1"/>
    </font>
    <font>
      <b/>
      <sz val="9"/>
      <color theme="1"/>
      <name val="Calibri"/>
      <family val="2"/>
      <scheme val="minor"/>
    </font>
    <font>
      <sz val="9"/>
      <color rgb="FF000000"/>
      <name val="Calibri"/>
      <family val="2"/>
      <scheme val="minor"/>
    </font>
    <font>
      <b/>
      <sz val="9"/>
      <color rgb="FF000000"/>
      <name val="Cambria"/>
      <family val="1"/>
    </font>
    <font>
      <b/>
      <sz val="9"/>
      <color rgb="FF000000"/>
      <name val="Calibri"/>
      <family val="2"/>
      <scheme val="minor"/>
    </font>
    <font>
      <b/>
      <sz val="9"/>
      <name val="Cambria"/>
      <family val="1"/>
    </font>
    <font>
      <b/>
      <sz val="9"/>
      <color theme="0"/>
      <name val="Cambria"/>
      <family val="1"/>
    </font>
    <font>
      <b/>
      <sz val="8"/>
      <color theme="1"/>
      <name val="Calibri"/>
      <family val="2"/>
      <scheme val="minor"/>
    </font>
    <font>
      <sz val="7"/>
      <color theme="1"/>
      <name val="Calibri"/>
      <family val="2"/>
      <scheme val="minor"/>
    </font>
    <font>
      <sz val="8"/>
      <name val="Calibri"/>
      <family val="2"/>
      <scheme val="minor"/>
    </font>
    <font>
      <sz val="10"/>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9" tint="-0.249977111117893"/>
        <bgColor indexed="64"/>
      </patternFill>
    </fill>
    <fill>
      <patternFill patternType="solid">
        <fgColor theme="0"/>
        <bgColor indexed="64"/>
      </patternFill>
    </fill>
  </fills>
  <borders count="22">
    <border>
      <left/>
      <right/>
      <top/>
      <bottom/>
      <diagonal/>
    </border>
    <border>
      <left style="medium">
        <color theme="1" tint="0.14996795556505021"/>
      </left>
      <right style="medium">
        <color theme="1" tint="0.14996795556505021"/>
      </right>
      <top style="medium">
        <color theme="1" tint="0.14996795556505021"/>
      </top>
      <bottom style="medium">
        <color theme="1" tint="0.14996795556505021"/>
      </bottom>
      <diagonal/>
    </border>
    <border>
      <left style="medium">
        <color theme="1" tint="0.249977111117893"/>
      </left>
      <right style="medium">
        <color theme="1" tint="0.249977111117893"/>
      </right>
      <top style="medium">
        <color theme="1" tint="0.249977111117893"/>
      </top>
      <bottom style="medium">
        <color theme="1" tint="0.249977111117893"/>
      </bottom>
      <diagonal/>
    </border>
    <border>
      <left style="medium">
        <color theme="1" tint="0.14996795556505021"/>
      </left>
      <right style="medium">
        <color theme="1" tint="0.14996795556505021"/>
      </right>
      <top style="medium">
        <color theme="1" tint="0.14996795556505021"/>
      </top>
      <bottom/>
      <diagonal/>
    </border>
    <border>
      <left style="medium">
        <color theme="1" tint="0.14996795556505021"/>
      </left>
      <right style="medium">
        <color theme="1" tint="0.14996795556505021"/>
      </right>
      <top/>
      <bottom style="medium">
        <color theme="1" tint="0.14996795556505021"/>
      </bottom>
      <diagonal/>
    </border>
    <border>
      <left/>
      <right style="medium">
        <color theme="1" tint="0.14996795556505021"/>
      </right>
      <top style="medium">
        <color theme="1" tint="0.14996795556505021"/>
      </top>
      <bottom style="medium">
        <color theme="1" tint="0.14996795556505021"/>
      </bottom>
      <diagonal/>
    </border>
    <border>
      <left style="medium">
        <color theme="1" tint="0.249977111117893"/>
      </left>
      <right/>
      <top style="medium">
        <color theme="1" tint="0.249977111117893"/>
      </top>
      <bottom style="medium">
        <color theme="1" tint="0.249977111117893"/>
      </bottom>
      <diagonal/>
    </border>
    <border>
      <left style="medium">
        <color theme="1" tint="0.14996795556505021"/>
      </left>
      <right/>
      <top style="medium">
        <color theme="1" tint="0.14996795556505021"/>
      </top>
      <bottom style="medium">
        <color theme="1" tint="0.14996795556505021"/>
      </bottom>
      <diagonal/>
    </border>
    <border>
      <left/>
      <right/>
      <top style="medium">
        <color theme="1" tint="0.14996795556505021"/>
      </top>
      <bottom style="medium">
        <color theme="1" tint="0.14996795556505021"/>
      </bottom>
      <diagonal/>
    </border>
    <border>
      <left style="medium">
        <color theme="1" tint="0.14996795556505021"/>
      </left>
      <right/>
      <top style="medium">
        <color theme="1" tint="0.14996795556505021"/>
      </top>
      <bottom style="thin">
        <color indexed="64"/>
      </bottom>
      <diagonal/>
    </border>
    <border>
      <left/>
      <right style="medium">
        <color theme="1" tint="0.14996795556505021"/>
      </right>
      <top style="medium">
        <color theme="1" tint="0.14996795556505021"/>
      </top>
      <bottom style="thin">
        <color indexed="64"/>
      </bottom>
      <diagonal/>
    </border>
    <border>
      <left style="medium">
        <color indexed="64"/>
      </left>
      <right style="medium">
        <color indexed="64"/>
      </right>
      <top style="medium">
        <color indexed="64"/>
      </top>
      <bottom style="medium">
        <color indexed="64"/>
      </bottom>
      <diagonal/>
    </border>
    <border>
      <left style="medium">
        <color theme="1" tint="0.14996795556505021"/>
      </left>
      <right style="medium">
        <color theme="1" tint="0.14996795556505021"/>
      </right>
      <top/>
      <bottom/>
      <diagonal/>
    </border>
    <border>
      <left/>
      <right/>
      <top style="medium">
        <color indexed="64"/>
      </top>
      <bottom style="medium">
        <color indexed="64"/>
      </bottom>
      <diagonal/>
    </border>
    <border>
      <left/>
      <right style="medium">
        <color theme="1" tint="0.14996795556505021"/>
      </right>
      <top/>
      <bottom style="medium">
        <color theme="1" tint="0.14996795556505021"/>
      </bottom>
      <diagonal/>
    </border>
    <border>
      <left/>
      <right/>
      <top/>
      <bottom style="medium">
        <color theme="1" tint="0.14996795556505021"/>
      </bottom>
      <diagonal/>
    </border>
    <border>
      <left/>
      <right/>
      <top style="medium">
        <color theme="1" tint="0.14996795556505021"/>
      </top>
      <bottom/>
      <diagonal/>
    </border>
    <border>
      <left style="thin">
        <color auto="1"/>
      </left>
      <right style="thin">
        <color auto="1"/>
      </right>
      <top style="thin">
        <color auto="1"/>
      </top>
      <bottom style="thin">
        <color auto="1"/>
      </bottom>
      <diagonal/>
    </border>
    <border>
      <left style="medium">
        <color theme="1" tint="0.14993743705557422"/>
      </left>
      <right style="medium">
        <color theme="1" tint="0.14996795556505021"/>
      </right>
      <top style="medium">
        <color theme="1" tint="0.14996795556505021"/>
      </top>
      <bottom style="medium">
        <color theme="1" tint="0.14993743705557422"/>
      </bottom>
      <diagonal/>
    </border>
    <border>
      <left style="medium">
        <color theme="1" tint="0.14993743705557422"/>
      </left>
      <right style="medium">
        <color theme="1" tint="0.14993743705557422"/>
      </right>
      <top style="medium">
        <color theme="1" tint="0.14996795556505021"/>
      </top>
      <bottom style="medium">
        <color theme="1" tint="0.14993743705557422"/>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medium">
        <color theme="1" tint="0.14993743705557422"/>
      </left>
      <right style="medium">
        <color theme="1" tint="0.14996795556505021"/>
      </right>
      <top style="medium">
        <color theme="1" tint="0.14993743705557422"/>
      </top>
      <bottom style="medium">
        <color theme="1" tint="0.14993743705557422"/>
      </bottom>
      <diagonal/>
    </border>
  </borders>
  <cellStyleXfs count="4">
    <xf numFmtId="0" fontId="0" fillId="0" borderId="0"/>
    <xf numFmtId="42" fontId="7" fillId="0" borderId="0" applyFont="0" applyFill="0" applyBorder="0" applyAlignment="0" applyProtection="0"/>
    <xf numFmtId="165" fontId="7" fillId="0" borderId="0" applyFont="0" applyFill="0" applyBorder="0" applyAlignment="0" applyProtection="0"/>
    <xf numFmtId="41" fontId="7" fillId="0" borderId="0" applyFont="0" applyFill="0" applyBorder="0" applyAlignment="0" applyProtection="0"/>
  </cellStyleXfs>
  <cellXfs count="135">
    <xf numFmtId="0" fontId="0" fillId="0" borderId="0" xfId="0"/>
    <xf numFmtId="0" fontId="4" fillId="0" borderId="0" xfId="0" applyFont="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2" fontId="3" fillId="2" borderId="1" xfId="1" applyFont="1" applyFill="1" applyBorder="1" applyAlignment="1">
      <alignment horizontal="center" vertical="center" wrapText="1"/>
    </xf>
    <xf numFmtId="42" fontId="3" fillId="2" borderId="7" xfId="1"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1"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9" fillId="0" borderId="1" xfId="0" applyFont="1" applyBorder="1" applyAlignment="1">
      <alignment horizontal="justify" vertical="center" wrapText="1"/>
    </xf>
    <xf numFmtId="0" fontId="4" fillId="0" borderId="0" xfId="0" applyFont="1" applyAlignment="1">
      <alignment horizontal="center"/>
    </xf>
    <xf numFmtId="42" fontId="4" fillId="0" borderId="0" xfId="1" applyFont="1"/>
    <xf numFmtId="0" fontId="5" fillId="0" borderId="13" xfId="0" applyFont="1" applyFill="1" applyBorder="1" applyAlignment="1">
      <alignment horizontal="justify"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0" xfId="0" applyFont="1" applyBorder="1" applyAlignment="1">
      <alignment horizontal="justify" vertical="center" wrapText="1"/>
    </xf>
    <xf numFmtId="0" fontId="9" fillId="0" borderId="0" xfId="0" applyFont="1"/>
    <xf numFmtId="0" fontId="9" fillId="0" borderId="0" xfId="0" applyFont="1" applyAlignment="1">
      <alignment horizontal="center"/>
    </xf>
    <xf numFmtId="42" fontId="9" fillId="0" borderId="0" xfId="1" applyFont="1"/>
    <xf numFmtId="0" fontId="14" fillId="0" borderId="1" xfId="0" applyFont="1" applyBorder="1" applyAlignment="1">
      <alignment horizontal="center" vertical="center" wrapText="1"/>
    </xf>
    <xf numFmtId="42" fontId="14" fillId="2" borderId="1" xfId="1" applyFont="1" applyFill="1" applyBorder="1" applyAlignment="1">
      <alignment horizontal="center" vertical="center" wrapText="1"/>
    </xf>
    <xf numFmtId="42" fontId="14" fillId="2" borderId="7"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2" fontId="9" fillId="0" borderId="1" xfId="1"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xf>
    <xf numFmtId="42" fontId="0" fillId="0" borderId="0" xfId="1" applyFont="1"/>
    <xf numFmtId="0" fontId="10"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17" fillId="0" borderId="17" xfId="0" applyFont="1" applyBorder="1" applyAlignment="1">
      <alignment horizontal="justify" vertical="center" wrapText="1"/>
    </xf>
    <xf numFmtId="0" fontId="17"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justify" vertical="center" wrapText="1"/>
    </xf>
    <xf numFmtId="0" fontId="4" fillId="0" borderId="17" xfId="0" applyFont="1" applyBorder="1" applyAlignment="1">
      <alignment vertical="center" wrapText="1"/>
    </xf>
    <xf numFmtId="0" fontId="8" fillId="0" borderId="6"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42" fontId="4" fillId="0" borderId="0" xfId="0" applyNumberFormat="1" applyFont="1"/>
    <xf numFmtId="0" fontId="18" fillId="0" borderId="1" xfId="0" applyFont="1" applyBorder="1" applyAlignment="1">
      <alignment horizontal="center" vertical="center"/>
    </xf>
    <xf numFmtId="42" fontId="0" fillId="0" borderId="0" xfId="0" applyNumberFormat="1"/>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0" xfId="0" applyFont="1" applyAlignment="1">
      <alignment wrapText="1"/>
    </xf>
    <xf numFmtId="0" fontId="3" fillId="0" borderId="20" xfId="0" applyFont="1" applyBorder="1" applyAlignment="1">
      <alignment horizontal="center" vertical="center" wrapText="1"/>
    </xf>
    <xf numFmtId="42" fontId="3" fillId="2" borderId="20" xfId="1" applyFont="1" applyFill="1" applyBorder="1" applyAlignment="1">
      <alignment horizontal="center" vertical="center" wrapText="1"/>
    </xf>
    <xf numFmtId="0" fontId="10" fillId="0" borderId="20" xfId="0" applyFont="1" applyBorder="1" applyAlignment="1">
      <alignment horizontal="center" vertical="center" wrapText="1"/>
    </xf>
    <xf numFmtId="42" fontId="3" fillId="2" borderId="21" xfId="1"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xf>
    <xf numFmtId="0" fontId="4" fillId="4" borderId="11" xfId="0" applyFont="1" applyFill="1" applyBorder="1" applyAlignment="1">
      <alignment horizontal="justify" vertical="center" wrapText="1"/>
    </xf>
    <xf numFmtId="0" fontId="4" fillId="4" borderId="11" xfId="0" applyFont="1" applyFill="1" applyBorder="1" applyAlignment="1">
      <alignment horizontal="center" vertical="center" wrapText="1"/>
    </xf>
    <xf numFmtId="42" fontId="20" fillId="0" borderId="0" xfId="1" applyFont="1"/>
    <xf numFmtId="0" fontId="6" fillId="3" borderId="3" xfId="0" applyFont="1" applyFill="1" applyBorder="1" applyAlignment="1">
      <alignment horizontal="center" vertical="center" wrapText="1"/>
    </xf>
    <xf numFmtId="42" fontId="9" fillId="0" borderId="1" xfId="1" applyFont="1" applyFill="1" applyBorder="1" applyAlignment="1">
      <alignment horizontal="center" vertical="center"/>
    </xf>
    <xf numFmtId="0" fontId="4" fillId="0" borderId="11" xfId="0" applyFont="1" applyFill="1" applyBorder="1" applyAlignment="1">
      <alignment horizontal="justify" vertical="center" wrapText="1"/>
    </xf>
    <xf numFmtId="0" fontId="4" fillId="0" borderId="11" xfId="0" applyFont="1" applyFill="1" applyBorder="1" applyAlignment="1">
      <alignment horizontal="center" vertical="center" wrapText="1"/>
    </xf>
    <xf numFmtId="42" fontId="4" fillId="0" borderId="11" xfId="1" applyFont="1" applyFill="1" applyBorder="1" applyAlignment="1">
      <alignment horizontal="center" vertical="center"/>
    </xf>
    <xf numFmtId="165" fontId="4" fillId="0" borderId="11" xfId="2" applyFont="1" applyFill="1" applyBorder="1" applyAlignment="1">
      <alignment horizontal="center" vertical="center"/>
    </xf>
    <xf numFmtId="41" fontId="4" fillId="0" borderId="0" xfId="3" applyFont="1" applyBorder="1"/>
    <xf numFmtId="0" fontId="4" fillId="0" borderId="0" xfId="0" applyFont="1" applyBorder="1"/>
    <xf numFmtId="164" fontId="4" fillId="0" borderId="0" xfId="0" applyNumberFormat="1" applyFont="1" applyBorder="1"/>
    <xf numFmtId="42" fontId="18" fillId="0" borderId="1" xfId="1" applyFont="1" applyFill="1" applyBorder="1" applyAlignment="1">
      <alignment horizontal="center" vertical="center"/>
    </xf>
    <xf numFmtId="42" fontId="4" fillId="0" borderId="0" xfId="1" applyFont="1" applyFill="1" applyBorder="1" applyAlignment="1">
      <alignment horizontal="center" vertical="center"/>
    </xf>
    <xf numFmtId="42" fontId="4" fillId="0" borderId="15" xfId="1" applyFont="1" applyFill="1" applyBorder="1" applyAlignment="1">
      <alignment horizontal="center" vertical="center"/>
    </xf>
    <xf numFmtId="42" fontId="4" fillId="0" borderId="14" xfId="1" applyFont="1" applyFill="1" applyBorder="1" applyAlignment="1">
      <alignment horizontal="center" vertical="center"/>
    </xf>
    <xf numFmtId="42" fontId="4" fillId="0" borderId="1" xfId="1" applyFont="1" applyFill="1" applyBorder="1" applyAlignment="1">
      <alignment horizontal="center" vertical="center"/>
    </xf>
    <xf numFmtId="42" fontId="4" fillId="0" borderId="4" xfId="1" applyFont="1" applyFill="1" applyBorder="1" applyAlignment="1">
      <alignment horizontal="center" vertical="center"/>
    </xf>
    <xf numFmtId="42" fontId="4" fillId="0" borderId="5" xfId="1" applyFont="1" applyFill="1" applyBorder="1" applyAlignment="1">
      <alignment horizontal="center" vertical="center"/>
    </xf>
    <xf numFmtId="0" fontId="4" fillId="0" borderId="17" xfId="0" applyFont="1" applyFill="1" applyBorder="1" applyAlignment="1">
      <alignment horizontal="justify" vertical="center" wrapText="1"/>
    </xf>
    <xf numFmtId="0" fontId="4" fillId="0" borderId="17" xfId="0" applyFont="1" applyFill="1" applyBorder="1" applyAlignment="1">
      <alignment vertical="center" wrapText="1"/>
    </xf>
    <xf numFmtId="42" fontId="4" fillId="0" borderId="17" xfId="1" applyFont="1" applyFill="1" applyBorder="1" applyAlignment="1">
      <alignment horizontal="center" vertical="center"/>
    </xf>
    <xf numFmtId="42" fontId="18" fillId="0" borderId="20" xfId="1" applyFont="1" applyFill="1" applyBorder="1" applyAlignment="1">
      <alignment horizontal="center" vertical="center"/>
    </xf>
    <xf numFmtId="42" fontId="18" fillId="0" borderId="21" xfId="1"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42" fontId="6" fillId="3" borderId="8" xfId="1" applyFont="1" applyFill="1" applyBorder="1" applyAlignment="1">
      <alignment horizontal="center" vertical="center" wrapText="1"/>
    </xf>
    <xf numFmtId="42" fontId="6" fillId="3" borderId="5" xfId="1" applyFont="1" applyFill="1" applyBorder="1" applyAlignment="1">
      <alignment horizontal="center" vertical="center" wrapText="1"/>
    </xf>
    <xf numFmtId="0" fontId="1" fillId="2"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7" xfId="0" applyFont="1" applyFill="1" applyBorder="1" applyAlignment="1">
      <alignment horizontal="center" vertical="center" wrapText="1"/>
    </xf>
    <xf numFmtId="42" fontId="6" fillId="3" borderId="17" xfId="1" applyFont="1" applyFill="1" applyBorder="1" applyAlignment="1">
      <alignment horizontal="center" vertical="center" wrapText="1"/>
    </xf>
    <xf numFmtId="0" fontId="1" fillId="2" borderId="3" xfId="0" applyFont="1" applyFill="1" applyBorder="1" applyAlignment="1">
      <alignment horizontal="justify" vertical="center" wrapText="1"/>
    </xf>
    <xf numFmtId="0" fontId="6" fillId="3" borderId="4" xfId="0" applyFont="1" applyFill="1" applyBorder="1" applyAlignment="1">
      <alignment horizontal="center" vertical="center" wrapText="1"/>
    </xf>
    <xf numFmtId="0" fontId="1" fillId="2" borderId="20"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1" fillId="0" borderId="19" xfId="0" applyFont="1" applyBorder="1" applyAlignment="1">
      <alignment vertical="center"/>
    </xf>
    <xf numFmtId="0" fontId="1" fillId="0" borderId="20" xfId="0" applyFont="1" applyBorder="1" applyAlignment="1">
      <alignment vertical="center"/>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0" xfId="0" applyFont="1" applyBorder="1" applyAlignment="1">
      <alignment vertical="center" wrapText="1"/>
    </xf>
    <xf numFmtId="0" fontId="6" fillId="3" borderId="20" xfId="0" applyFont="1" applyFill="1" applyBorder="1" applyAlignment="1">
      <alignment horizontal="center" vertical="center" wrapText="1"/>
    </xf>
    <xf numFmtId="42" fontId="6" fillId="3" borderId="20" xfId="1" applyFont="1" applyFill="1" applyBorder="1" applyAlignment="1">
      <alignment horizontal="center" vertical="center" wrapText="1"/>
    </xf>
    <xf numFmtId="42" fontId="6" fillId="3" borderId="21" xfId="1"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0" borderId="1" xfId="0" applyFont="1" applyBorder="1" applyAlignment="1">
      <alignment vertical="center"/>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42" fontId="16" fillId="3" borderId="8" xfId="1" applyFont="1" applyFill="1" applyBorder="1" applyAlignment="1">
      <alignment horizontal="center" vertical="center" wrapText="1"/>
    </xf>
    <xf numFmtId="42" fontId="16" fillId="3" borderId="5" xfId="1" applyFont="1" applyFill="1" applyBorder="1" applyAlignment="1">
      <alignment horizontal="center" vertical="center" wrapText="1"/>
    </xf>
    <xf numFmtId="0" fontId="16" fillId="3" borderId="1" xfId="0" applyFont="1" applyFill="1" applyBorder="1" applyAlignment="1">
      <alignment horizontal="center" vertical="center" wrapText="1"/>
    </xf>
  </cellXfs>
  <cellStyles count="4">
    <cellStyle name="Millares [0]" xfId="3" builtinId="6"/>
    <cellStyle name="Moneda" xfId="2" builtinId="4"/>
    <cellStyle name="Moneda [0]" xfId="1" builtinId="7"/>
    <cellStyle name="Normal" xfId="0" builtinId="0"/>
  </cellStyles>
  <dxfs count="0"/>
  <tableStyles count="0" defaultTableStyle="TableStyleMedium2" defaultPivotStyle="PivotStyleLight16"/>
  <colors>
    <mruColors>
      <color rgb="FF955172"/>
      <color rgb="FF8B3151"/>
      <color rgb="FF8B3F4A"/>
      <color rgb="FF8B364F"/>
      <color rgb="FFB70406"/>
      <color rgb="FFE21857"/>
      <color rgb="FFE20A70"/>
      <color rgb="FFA662E2"/>
      <color rgb="FFBA98E2"/>
      <color rgb="FF884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160867</xdr:rowOff>
    </xdr:to>
    <xdr:pic>
      <xdr:nvPicPr>
        <xdr:cNvPr id="2" name="Imagen 26">
          <a:extLst>
            <a:ext uri="{FF2B5EF4-FFF2-40B4-BE49-F238E27FC236}">
              <a16:creationId xmlns:a16="http://schemas.microsoft.com/office/drawing/2014/main" id="{588497AE-AE81-8348-8B32-EB456AF14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1126067"/>
          <a:ext cx="330999"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160867</xdr:rowOff>
    </xdr:to>
    <xdr:pic>
      <xdr:nvPicPr>
        <xdr:cNvPr id="3" name="Imagen 26">
          <a:extLst>
            <a:ext uri="{FF2B5EF4-FFF2-40B4-BE49-F238E27FC236}">
              <a16:creationId xmlns:a16="http://schemas.microsoft.com/office/drawing/2014/main" id="{658C702F-0A2A-4226-AF4F-705233095D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1107017"/>
          <a:ext cx="33099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220133</xdr:colOff>
      <xdr:row>5</xdr:row>
      <xdr:rowOff>97367</xdr:rowOff>
    </xdr:from>
    <xdr:to>
      <xdr:col>0</xdr:col>
      <xdr:colOff>551132</xdr:colOff>
      <xdr:row>6</xdr:row>
      <xdr:rowOff>160867</xdr:rowOff>
    </xdr:to>
    <xdr:pic>
      <xdr:nvPicPr>
        <xdr:cNvPr id="4" name="Imagen 26">
          <a:extLst>
            <a:ext uri="{FF2B5EF4-FFF2-40B4-BE49-F238E27FC236}">
              <a16:creationId xmlns:a16="http://schemas.microsoft.com/office/drawing/2014/main" id="{DD51A3BF-5829-45FD-9741-74FDB52E1D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1107017"/>
          <a:ext cx="33099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160867</xdr:rowOff>
    </xdr:to>
    <xdr:pic>
      <xdr:nvPicPr>
        <xdr:cNvPr id="3" name="Imagen 26">
          <a:extLst>
            <a:ext uri="{FF2B5EF4-FFF2-40B4-BE49-F238E27FC236}">
              <a16:creationId xmlns:a16="http://schemas.microsoft.com/office/drawing/2014/main" id="{DF82AEE8-7CFB-4393-9116-43CF3BD7D5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1107017"/>
          <a:ext cx="33099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220133</xdr:colOff>
      <xdr:row>0</xdr:row>
      <xdr:rowOff>97367</xdr:rowOff>
    </xdr:from>
    <xdr:to>
      <xdr:col>0</xdr:col>
      <xdr:colOff>551132</xdr:colOff>
      <xdr:row>1</xdr:row>
      <xdr:rowOff>160867</xdr:rowOff>
    </xdr:to>
    <xdr:pic>
      <xdr:nvPicPr>
        <xdr:cNvPr id="2" name="Imagen 26">
          <a:extLst>
            <a:ext uri="{FF2B5EF4-FFF2-40B4-BE49-F238E27FC236}">
              <a16:creationId xmlns:a16="http://schemas.microsoft.com/office/drawing/2014/main" id="{6D8E3CCF-3216-4051-917B-895B4E27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97367"/>
          <a:ext cx="33099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220133</xdr:colOff>
      <xdr:row>0</xdr:row>
      <xdr:rowOff>97367</xdr:rowOff>
    </xdr:from>
    <xdr:to>
      <xdr:col>0</xdr:col>
      <xdr:colOff>551132</xdr:colOff>
      <xdr:row>1</xdr:row>
      <xdr:rowOff>160867</xdr:rowOff>
    </xdr:to>
    <xdr:pic>
      <xdr:nvPicPr>
        <xdr:cNvPr id="3" name="Imagen 26">
          <a:extLst>
            <a:ext uri="{FF2B5EF4-FFF2-40B4-BE49-F238E27FC236}">
              <a16:creationId xmlns:a16="http://schemas.microsoft.com/office/drawing/2014/main" id="{9E51E2EA-2442-4062-A595-F3E4560D3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97367"/>
          <a:ext cx="330999"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151342</xdr:rowOff>
    </xdr:to>
    <xdr:pic>
      <xdr:nvPicPr>
        <xdr:cNvPr id="3" name="Imagen 26">
          <a:extLst>
            <a:ext uri="{FF2B5EF4-FFF2-40B4-BE49-F238E27FC236}">
              <a16:creationId xmlns:a16="http://schemas.microsoft.com/office/drawing/2014/main" id="{4D3E7F23-1749-4326-B82D-D8125FC73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836955"/>
          <a:ext cx="330999" cy="210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160867</xdr:rowOff>
    </xdr:to>
    <xdr:pic>
      <xdr:nvPicPr>
        <xdr:cNvPr id="3" name="Imagen 26">
          <a:extLst>
            <a:ext uri="{FF2B5EF4-FFF2-40B4-BE49-F238E27FC236}">
              <a16:creationId xmlns:a16="http://schemas.microsoft.com/office/drawing/2014/main" id="{61ACA600-45DF-406D-9A80-80C108DEA8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868892"/>
          <a:ext cx="330999"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220133</xdr:colOff>
      <xdr:row>5</xdr:row>
      <xdr:rowOff>97367</xdr:rowOff>
    </xdr:from>
    <xdr:to>
      <xdr:col>0</xdr:col>
      <xdr:colOff>551132</xdr:colOff>
      <xdr:row>6</xdr:row>
      <xdr:rowOff>160867</xdr:rowOff>
    </xdr:to>
    <xdr:pic>
      <xdr:nvPicPr>
        <xdr:cNvPr id="2" name="Imagen 26">
          <a:extLst>
            <a:ext uri="{FF2B5EF4-FFF2-40B4-BE49-F238E27FC236}">
              <a16:creationId xmlns:a16="http://schemas.microsoft.com/office/drawing/2014/main" id="{BCAB3A44-FBE8-3343-B4D8-238FAE4E9C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33" y="1126067"/>
          <a:ext cx="330999"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S31"/>
  <sheetViews>
    <sheetView tabSelected="1" topLeftCell="D10" zoomScaleNormal="100" workbookViewId="0">
      <selection activeCell="G14" sqref="G14"/>
    </sheetView>
  </sheetViews>
  <sheetFormatPr baseColWidth="10" defaultRowHeight="11.25" x14ac:dyDescent="0.2"/>
  <cols>
    <col min="1" max="1" width="12" style="1" bestFit="1" customWidth="1"/>
    <col min="2" max="2" width="12.25" style="1" bestFit="1" customWidth="1"/>
    <col min="3" max="3" width="65.875" style="1" bestFit="1" customWidth="1"/>
    <col min="4" max="4" width="11.625" style="1" customWidth="1"/>
    <col min="5" max="5" width="2.375" style="1" bestFit="1" customWidth="1"/>
    <col min="6" max="6" width="19.25" style="1" bestFit="1" customWidth="1"/>
    <col min="7" max="7" width="35.125" style="1" bestFit="1" customWidth="1"/>
    <col min="8" max="8" width="17.375" style="14" bestFit="1" customWidth="1"/>
    <col min="9" max="9" width="18.25" style="1" bestFit="1" customWidth="1"/>
    <col min="10" max="10" width="24.25" style="1" bestFit="1" customWidth="1"/>
    <col min="11" max="11" width="20.75" style="1" bestFit="1" customWidth="1"/>
    <col min="12" max="12" width="12.125" style="1" bestFit="1" customWidth="1"/>
    <col min="13" max="13" width="11.25" style="15" bestFit="1" customWidth="1"/>
    <col min="14" max="14" width="9.75" style="15" customWidth="1"/>
    <col min="15" max="19" width="9.875" style="15" bestFit="1" customWidth="1"/>
    <col min="20" max="16384" width="11" style="1"/>
  </cols>
  <sheetData>
    <row r="5" spans="1:19" ht="12" thickBot="1" x14ac:dyDescent="0.25"/>
    <row r="6" spans="1:19" ht="12" thickBot="1" x14ac:dyDescent="0.25">
      <c r="A6" s="101"/>
      <c r="B6" s="102" t="s">
        <v>0</v>
      </c>
      <c r="C6" s="102"/>
      <c r="D6" s="102"/>
      <c r="E6" s="102"/>
      <c r="F6" s="102"/>
      <c r="G6" s="102"/>
      <c r="H6" s="102"/>
      <c r="I6" s="102"/>
      <c r="J6" s="102"/>
      <c r="K6" s="102"/>
      <c r="L6" s="102"/>
      <c r="M6" s="102"/>
      <c r="N6" s="102"/>
      <c r="O6" s="102"/>
      <c r="P6" s="102"/>
      <c r="Q6" s="102"/>
      <c r="R6" s="102"/>
      <c r="S6" s="102"/>
    </row>
    <row r="7" spans="1:19" ht="12" thickBot="1" x14ac:dyDescent="0.25">
      <c r="A7" s="101"/>
      <c r="B7" s="102" t="s">
        <v>24</v>
      </c>
      <c r="C7" s="102"/>
      <c r="D7" s="102"/>
      <c r="E7" s="102"/>
      <c r="F7" s="102"/>
      <c r="G7" s="102"/>
      <c r="H7" s="102"/>
      <c r="I7" s="102"/>
      <c r="J7" s="102"/>
      <c r="K7" s="102"/>
      <c r="L7" s="102"/>
      <c r="M7" s="102"/>
      <c r="N7" s="102"/>
      <c r="O7" s="102"/>
      <c r="P7" s="102"/>
      <c r="Q7" s="102"/>
      <c r="R7" s="102"/>
      <c r="S7" s="102"/>
    </row>
    <row r="8" spans="1:19" ht="12" thickBot="1" x14ac:dyDescent="0.25">
      <c r="A8" s="3"/>
      <c r="B8" s="103" t="s">
        <v>1</v>
      </c>
      <c r="C8" s="103"/>
      <c r="D8" s="103"/>
      <c r="E8" s="103"/>
      <c r="F8" s="103"/>
      <c r="G8" s="103"/>
      <c r="H8" s="103"/>
      <c r="I8" s="103"/>
      <c r="J8" s="103"/>
      <c r="K8" s="103"/>
      <c r="L8" s="103"/>
      <c r="M8" s="103"/>
      <c r="N8" s="103"/>
      <c r="O8" s="103"/>
      <c r="P8" s="103"/>
      <c r="Q8" s="103"/>
      <c r="R8" s="103"/>
      <c r="S8" s="103"/>
    </row>
    <row r="9" spans="1:19" ht="12" thickBot="1" x14ac:dyDescent="0.25">
      <c r="A9" s="3" t="s">
        <v>2</v>
      </c>
      <c r="B9" s="104" t="s">
        <v>37</v>
      </c>
      <c r="C9" s="104"/>
      <c r="D9" s="104"/>
      <c r="E9" s="104"/>
      <c r="F9" s="104"/>
      <c r="G9" s="104"/>
      <c r="H9" s="104"/>
      <c r="I9" s="104"/>
      <c r="J9" s="104"/>
      <c r="K9" s="104"/>
      <c r="L9" s="104"/>
      <c r="M9" s="4"/>
      <c r="N9" s="5"/>
      <c r="O9" s="5"/>
      <c r="P9" s="5"/>
      <c r="Q9" s="5"/>
      <c r="R9" s="9"/>
      <c r="S9" s="4"/>
    </row>
    <row r="10" spans="1:19" ht="33" customHeight="1" thickBot="1" x14ac:dyDescent="0.25">
      <c r="A10" s="2" t="s">
        <v>3</v>
      </c>
      <c r="B10" s="99" t="s">
        <v>4</v>
      </c>
      <c r="C10" s="99"/>
      <c r="D10" s="99"/>
      <c r="E10" s="99"/>
      <c r="F10" s="99"/>
      <c r="G10" s="99"/>
      <c r="H10" s="99"/>
      <c r="I10" s="99"/>
      <c r="J10" s="99"/>
      <c r="K10" s="99"/>
      <c r="L10" s="99"/>
      <c r="M10" s="99"/>
      <c r="N10" s="99"/>
      <c r="O10" s="99"/>
      <c r="P10" s="99"/>
      <c r="Q10" s="99"/>
      <c r="R10" s="99"/>
      <c r="S10" s="99"/>
    </row>
    <row r="11" spans="1:19" ht="12" thickBot="1" x14ac:dyDescent="0.25">
      <c r="A11" s="2" t="s">
        <v>5</v>
      </c>
      <c r="B11" s="99" t="s">
        <v>6</v>
      </c>
      <c r="C11" s="99"/>
      <c r="D11" s="99"/>
      <c r="E11" s="99"/>
      <c r="F11" s="99"/>
      <c r="G11" s="99"/>
      <c r="H11" s="99"/>
      <c r="I11" s="99"/>
      <c r="J11" s="99"/>
      <c r="K11" s="99"/>
      <c r="L11" s="99"/>
      <c r="M11" s="99"/>
      <c r="N11" s="99"/>
      <c r="O11" s="99"/>
      <c r="P11" s="99"/>
      <c r="Q11" s="99"/>
      <c r="R11" s="99"/>
      <c r="S11" s="99"/>
    </row>
    <row r="12" spans="1:19" ht="17.100000000000001" customHeight="1" thickBot="1" x14ac:dyDescent="0.25">
      <c r="A12" s="100" t="s">
        <v>7</v>
      </c>
      <c r="B12" s="93" t="s">
        <v>8</v>
      </c>
      <c r="C12" s="93" t="s">
        <v>9</v>
      </c>
      <c r="D12" s="93" t="s">
        <v>25</v>
      </c>
      <c r="E12" s="93" t="s">
        <v>10</v>
      </c>
      <c r="F12" s="93" t="s">
        <v>21</v>
      </c>
      <c r="G12" s="93" t="s">
        <v>11</v>
      </c>
      <c r="H12" s="93" t="s">
        <v>12</v>
      </c>
      <c r="I12" s="93" t="s">
        <v>20</v>
      </c>
      <c r="J12" s="93" t="s">
        <v>22</v>
      </c>
      <c r="K12" s="95" t="s">
        <v>27</v>
      </c>
      <c r="L12" s="96"/>
      <c r="M12" s="97" t="s">
        <v>13</v>
      </c>
      <c r="N12" s="97"/>
      <c r="O12" s="97"/>
      <c r="P12" s="97"/>
      <c r="Q12" s="97"/>
      <c r="R12" s="97"/>
      <c r="S12" s="98"/>
    </row>
    <row r="13" spans="1:19" ht="21.75" customHeight="1" thickBot="1" x14ac:dyDescent="0.25">
      <c r="A13" s="93"/>
      <c r="B13" s="94"/>
      <c r="C13" s="94"/>
      <c r="D13" s="94"/>
      <c r="E13" s="94"/>
      <c r="F13" s="94"/>
      <c r="G13" s="94"/>
      <c r="H13" s="94"/>
      <c r="I13" s="94"/>
      <c r="J13" s="94"/>
      <c r="K13" s="51" t="s">
        <v>28</v>
      </c>
      <c r="L13" s="51" t="s">
        <v>29</v>
      </c>
      <c r="M13" s="72">
        <v>2022</v>
      </c>
      <c r="N13" s="72">
        <v>2023</v>
      </c>
      <c r="O13" s="72">
        <v>2024</v>
      </c>
      <c r="P13" s="72">
        <v>2025</v>
      </c>
      <c r="Q13" s="72">
        <v>2026</v>
      </c>
      <c r="R13" s="72">
        <v>2027</v>
      </c>
      <c r="S13" s="72">
        <v>2028</v>
      </c>
    </row>
    <row r="14" spans="1:19" ht="57" thickBot="1" x14ac:dyDescent="0.25">
      <c r="A14" s="12" t="s">
        <v>15</v>
      </c>
      <c r="B14" s="11" t="s">
        <v>16</v>
      </c>
      <c r="C14" s="11" t="s">
        <v>17</v>
      </c>
      <c r="D14" s="17" t="s">
        <v>33</v>
      </c>
      <c r="E14" s="18">
        <v>1</v>
      </c>
      <c r="F14" s="19" t="s">
        <v>34</v>
      </c>
      <c r="G14" s="19" t="s">
        <v>36</v>
      </c>
      <c r="H14" s="19" t="s">
        <v>38</v>
      </c>
      <c r="I14" s="17" t="s">
        <v>35</v>
      </c>
      <c r="J14" s="19" t="s">
        <v>39</v>
      </c>
      <c r="K14" s="19" t="s">
        <v>44</v>
      </c>
      <c r="L14" s="19" t="s">
        <v>40</v>
      </c>
      <c r="M14" s="76">
        <v>4000000</v>
      </c>
      <c r="N14" s="76">
        <f t="shared" ref="N14:S15" si="0">M14+(M14*0.05)</f>
        <v>4200000</v>
      </c>
      <c r="O14" s="76">
        <f t="shared" si="0"/>
        <v>4410000</v>
      </c>
      <c r="P14" s="76">
        <f t="shared" si="0"/>
        <v>4630500</v>
      </c>
      <c r="Q14" s="76">
        <f t="shared" si="0"/>
        <v>4862025</v>
      </c>
      <c r="R14" s="76">
        <f t="shared" si="0"/>
        <v>5105126.25</v>
      </c>
      <c r="S14" s="76">
        <f t="shared" si="0"/>
        <v>5360382.5625</v>
      </c>
    </row>
    <row r="15" spans="1:19" ht="68.25" thickBot="1" x14ac:dyDescent="0.25">
      <c r="A15" s="12" t="s">
        <v>15</v>
      </c>
      <c r="B15" s="11" t="s">
        <v>16</v>
      </c>
      <c r="C15" s="11" t="s">
        <v>17</v>
      </c>
      <c r="D15" s="21" t="s">
        <v>33</v>
      </c>
      <c r="E15" s="17">
        <v>2</v>
      </c>
      <c r="F15" s="19" t="s">
        <v>30</v>
      </c>
      <c r="G15" s="19" t="s">
        <v>41</v>
      </c>
      <c r="H15" s="19" t="s">
        <v>31</v>
      </c>
      <c r="I15" s="19" t="s">
        <v>32</v>
      </c>
      <c r="J15" s="19" t="s">
        <v>42</v>
      </c>
      <c r="K15" s="19" t="s">
        <v>43</v>
      </c>
      <c r="L15" s="19" t="s">
        <v>40</v>
      </c>
      <c r="M15" s="77">
        <v>0</v>
      </c>
      <c r="N15" s="76">
        <f t="shared" si="0"/>
        <v>0</v>
      </c>
      <c r="O15" s="76">
        <f t="shared" si="0"/>
        <v>0</v>
      </c>
      <c r="P15" s="76">
        <f t="shared" si="0"/>
        <v>0</v>
      </c>
      <c r="Q15" s="76">
        <f t="shared" si="0"/>
        <v>0</v>
      </c>
      <c r="R15" s="76">
        <f t="shared" si="0"/>
        <v>0</v>
      </c>
      <c r="S15" s="76">
        <f t="shared" si="0"/>
        <v>0</v>
      </c>
    </row>
    <row r="16" spans="1:19" ht="57" thickBot="1" x14ac:dyDescent="0.25">
      <c r="A16" s="12" t="s">
        <v>15</v>
      </c>
      <c r="B16" s="11" t="s">
        <v>16</v>
      </c>
      <c r="C16" s="11" t="s">
        <v>17</v>
      </c>
      <c r="D16" s="17" t="s">
        <v>33</v>
      </c>
      <c r="E16" s="17">
        <v>3</v>
      </c>
      <c r="F16" s="19" t="s">
        <v>52</v>
      </c>
      <c r="G16" s="19" t="s">
        <v>53</v>
      </c>
      <c r="H16" s="19" t="s">
        <v>54</v>
      </c>
      <c r="I16" s="20" t="s">
        <v>55</v>
      </c>
      <c r="J16" s="19" t="s">
        <v>56</v>
      </c>
      <c r="K16" s="19" t="s">
        <v>61</v>
      </c>
      <c r="L16" s="19" t="s">
        <v>40</v>
      </c>
      <c r="M16" s="77">
        <v>1000000</v>
      </c>
      <c r="N16" s="76">
        <f t="shared" ref="N16:S17" si="1">M16+(M16*0.05)</f>
        <v>1050000</v>
      </c>
      <c r="O16" s="76">
        <f t="shared" si="1"/>
        <v>1102500</v>
      </c>
      <c r="P16" s="82">
        <f t="shared" si="1"/>
        <v>1157625</v>
      </c>
      <c r="Q16" s="76">
        <f t="shared" si="1"/>
        <v>1215506.25</v>
      </c>
      <c r="R16" s="76">
        <f t="shared" si="1"/>
        <v>1276281.5625</v>
      </c>
      <c r="S16" s="76">
        <f t="shared" si="1"/>
        <v>1340095.640625</v>
      </c>
    </row>
    <row r="17" spans="1:19" ht="68.25" thickBot="1" x14ac:dyDescent="0.25">
      <c r="A17" s="12" t="s">
        <v>15</v>
      </c>
      <c r="B17" s="16" t="s">
        <v>16</v>
      </c>
      <c r="C17" s="11" t="s">
        <v>17</v>
      </c>
      <c r="D17" s="17" t="s">
        <v>33</v>
      </c>
      <c r="E17" s="17">
        <v>4</v>
      </c>
      <c r="F17" s="19" t="s">
        <v>45</v>
      </c>
      <c r="G17" s="19" t="s">
        <v>58</v>
      </c>
      <c r="H17" s="17" t="s">
        <v>57</v>
      </c>
      <c r="I17" s="22" t="s">
        <v>59</v>
      </c>
      <c r="J17" s="19" t="s">
        <v>60</v>
      </c>
      <c r="K17" s="19" t="s">
        <v>61</v>
      </c>
      <c r="L17" s="19" t="s">
        <v>40</v>
      </c>
      <c r="M17" s="77">
        <v>1500000</v>
      </c>
      <c r="N17" s="76">
        <f t="shared" si="1"/>
        <v>1575000</v>
      </c>
      <c r="O17" s="76">
        <f t="shared" si="1"/>
        <v>1653750</v>
      </c>
      <c r="P17" s="76">
        <f t="shared" si="1"/>
        <v>1736437.5</v>
      </c>
      <c r="Q17" s="76">
        <f t="shared" si="1"/>
        <v>1823259.375</v>
      </c>
      <c r="R17" s="83">
        <f t="shared" si="1"/>
        <v>1914422.34375</v>
      </c>
      <c r="S17" s="76">
        <f t="shared" si="1"/>
        <v>2010143.4609375</v>
      </c>
    </row>
    <row r="18" spans="1:19" ht="57" thickBot="1" x14ac:dyDescent="0.25">
      <c r="A18" s="12" t="s">
        <v>15</v>
      </c>
      <c r="B18" s="16" t="s">
        <v>16</v>
      </c>
      <c r="C18" s="11" t="s">
        <v>17</v>
      </c>
      <c r="D18" s="17" t="s">
        <v>33</v>
      </c>
      <c r="E18" s="17">
        <v>5</v>
      </c>
      <c r="F18" s="19" t="s">
        <v>46</v>
      </c>
      <c r="G18" s="19" t="s">
        <v>63</v>
      </c>
      <c r="H18" s="17" t="s">
        <v>62</v>
      </c>
      <c r="I18" s="17" t="s">
        <v>64</v>
      </c>
      <c r="J18" s="19" t="s">
        <v>65</v>
      </c>
      <c r="K18" s="19" t="s">
        <v>61</v>
      </c>
      <c r="L18" s="19" t="s">
        <v>40</v>
      </c>
      <c r="M18" s="77">
        <v>8000000</v>
      </c>
      <c r="N18" s="76">
        <f t="shared" ref="N18:S23" si="2">M18+(M18*0.05)</f>
        <v>8400000</v>
      </c>
      <c r="O18" s="76">
        <f t="shared" si="2"/>
        <v>8820000</v>
      </c>
      <c r="P18" s="76">
        <f t="shared" si="2"/>
        <v>9261000</v>
      </c>
      <c r="Q18" s="84">
        <f t="shared" si="2"/>
        <v>9724050</v>
      </c>
      <c r="R18" s="85">
        <f t="shared" si="2"/>
        <v>10210252.5</v>
      </c>
      <c r="S18" s="86">
        <f t="shared" si="2"/>
        <v>10720765.125</v>
      </c>
    </row>
    <row r="19" spans="1:19" ht="68.25" thickBot="1" x14ac:dyDescent="0.25">
      <c r="A19" s="12" t="s">
        <v>15</v>
      </c>
      <c r="B19" s="16" t="s">
        <v>16</v>
      </c>
      <c r="C19" s="11" t="s">
        <v>17</v>
      </c>
      <c r="D19" s="17" t="s">
        <v>33</v>
      </c>
      <c r="E19" s="17">
        <v>6</v>
      </c>
      <c r="F19" s="19" t="s">
        <v>47</v>
      </c>
      <c r="G19" s="19" t="s">
        <v>67</v>
      </c>
      <c r="H19" s="17" t="s">
        <v>66</v>
      </c>
      <c r="I19" s="21" t="s">
        <v>68</v>
      </c>
      <c r="J19" s="19" t="s">
        <v>65</v>
      </c>
      <c r="K19" s="19" t="s">
        <v>61</v>
      </c>
      <c r="L19" s="19" t="s">
        <v>40</v>
      </c>
      <c r="M19" s="77">
        <v>12000000</v>
      </c>
      <c r="N19" s="76">
        <f t="shared" si="2"/>
        <v>12600000</v>
      </c>
      <c r="O19" s="76">
        <f t="shared" si="2"/>
        <v>13230000</v>
      </c>
      <c r="P19" s="76">
        <f t="shared" si="2"/>
        <v>13891500</v>
      </c>
      <c r="Q19" s="87">
        <f t="shared" si="2"/>
        <v>14586075</v>
      </c>
      <c r="R19" s="85">
        <f t="shared" si="2"/>
        <v>15315378.75</v>
      </c>
      <c r="S19" s="85">
        <f t="shared" si="2"/>
        <v>16081147.6875</v>
      </c>
    </row>
    <row r="20" spans="1:19" ht="57" thickBot="1" x14ac:dyDescent="0.25">
      <c r="A20" s="12" t="s">
        <v>15</v>
      </c>
      <c r="B20" s="11" t="s">
        <v>16</v>
      </c>
      <c r="C20" s="11" t="s">
        <v>17</v>
      </c>
      <c r="D20" s="17" t="s">
        <v>33</v>
      </c>
      <c r="E20" s="21">
        <v>7</v>
      </c>
      <c r="F20" s="23" t="s">
        <v>69</v>
      </c>
      <c r="G20" s="17" t="s">
        <v>70</v>
      </c>
      <c r="H20" s="17" t="s">
        <v>48</v>
      </c>
      <c r="I20" s="17" t="s">
        <v>71</v>
      </c>
      <c r="J20" s="19" t="s">
        <v>65</v>
      </c>
      <c r="K20" s="19" t="s">
        <v>61</v>
      </c>
      <c r="L20" s="19" t="s">
        <v>40</v>
      </c>
      <c r="M20" s="77">
        <v>10000000</v>
      </c>
      <c r="N20" s="76">
        <f t="shared" si="2"/>
        <v>10500000</v>
      </c>
      <c r="O20" s="76">
        <f t="shared" si="2"/>
        <v>11025000</v>
      </c>
      <c r="P20" s="84">
        <f t="shared" si="2"/>
        <v>11576250</v>
      </c>
      <c r="Q20" s="85">
        <f t="shared" si="2"/>
        <v>12155062.5</v>
      </c>
      <c r="R20" s="85">
        <f t="shared" si="2"/>
        <v>12762815.625</v>
      </c>
      <c r="S20" s="85">
        <f t="shared" si="2"/>
        <v>13400956.40625</v>
      </c>
    </row>
    <row r="21" spans="1:19" ht="57" thickBot="1" x14ac:dyDescent="0.25">
      <c r="A21" s="12" t="s">
        <v>15</v>
      </c>
      <c r="B21" s="11" t="s">
        <v>16</v>
      </c>
      <c r="C21" s="11" t="s">
        <v>17</v>
      </c>
      <c r="D21" s="17" t="s">
        <v>33</v>
      </c>
      <c r="E21" s="17">
        <v>8</v>
      </c>
      <c r="F21" s="17" t="s">
        <v>72</v>
      </c>
      <c r="G21" s="24" t="s">
        <v>49</v>
      </c>
      <c r="H21" s="17" t="s">
        <v>73</v>
      </c>
      <c r="I21" s="17" t="s">
        <v>74</v>
      </c>
      <c r="J21" s="19" t="s">
        <v>60</v>
      </c>
      <c r="K21" s="25" t="s">
        <v>61</v>
      </c>
      <c r="L21" s="19" t="s">
        <v>40</v>
      </c>
      <c r="M21" s="77">
        <v>20000000</v>
      </c>
      <c r="N21" s="82">
        <f t="shared" si="2"/>
        <v>21000000</v>
      </c>
      <c r="O21" s="76">
        <f t="shared" si="2"/>
        <v>22050000</v>
      </c>
      <c r="P21" s="87">
        <f t="shared" si="2"/>
        <v>23152500</v>
      </c>
      <c r="Q21" s="85">
        <f t="shared" si="2"/>
        <v>24310125</v>
      </c>
      <c r="R21" s="85">
        <f t="shared" si="2"/>
        <v>25525631.25</v>
      </c>
      <c r="S21" s="85">
        <f t="shared" si="2"/>
        <v>26801912.8125</v>
      </c>
    </row>
    <row r="22" spans="1:19" ht="57" thickBot="1" x14ac:dyDescent="0.25">
      <c r="A22" s="12" t="s">
        <v>15</v>
      </c>
      <c r="B22" s="11" t="s">
        <v>16</v>
      </c>
      <c r="C22" s="11" t="s">
        <v>17</v>
      </c>
      <c r="D22" s="17" t="s">
        <v>33</v>
      </c>
      <c r="E22" s="17">
        <v>9</v>
      </c>
      <c r="F22" s="17" t="s">
        <v>75</v>
      </c>
      <c r="G22" s="24" t="s">
        <v>50</v>
      </c>
      <c r="H22" s="17" t="s">
        <v>76</v>
      </c>
      <c r="I22" s="17" t="s">
        <v>77</v>
      </c>
      <c r="J22" s="19" t="s">
        <v>60</v>
      </c>
      <c r="K22" s="19" t="s">
        <v>61</v>
      </c>
      <c r="L22" s="19" t="s">
        <v>40</v>
      </c>
      <c r="M22" s="77">
        <v>0</v>
      </c>
      <c r="N22" s="76">
        <f t="shared" si="2"/>
        <v>0</v>
      </c>
      <c r="O22" s="84">
        <f t="shared" si="2"/>
        <v>0</v>
      </c>
      <c r="P22" s="85">
        <f t="shared" si="2"/>
        <v>0</v>
      </c>
      <c r="Q22" s="85">
        <f t="shared" si="2"/>
        <v>0</v>
      </c>
      <c r="R22" s="85">
        <f t="shared" si="2"/>
        <v>0</v>
      </c>
      <c r="S22" s="85">
        <f t="shared" si="2"/>
        <v>0</v>
      </c>
    </row>
    <row r="23" spans="1:19" ht="68.25" thickBot="1" x14ac:dyDescent="0.25">
      <c r="A23" s="12" t="s">
        <v>15</v>
      </c>
      <c r="B23" s="11" t="s">
        <v>16</v>
      </c>
      <c r="C23" s="11" t="s">
        <v>17</v>
      </c>
      <c r="D23" s="17" t="s">
        <v>33</v>
      </c>
      <c r="E23" s="17">
        <v>10</v>
      </c>
      <c r="F23" s="24" t="s">
        <v>51</v>
      </c>
      <c r="G23" s="19" t="s">
        <v>79</v>
      </c>
      <c r="H23" s="17" t="s">
        <v>78</v>
      </c>
      <c r="I23" s="17" t="s">
        <v>80</v>
      </c>
      <c r="J23" s="19" t="s">
        <v>60</v>
      </c>
      <c r="K23" s="19" t="s">
        <v>61</v>
      </c>
      <c r="L23" s="19" t="s">
        <v>40</v>
      </c>
      <c r="M23" s="77">
        <v>45000000</v>
      </c>
      <c r="N23" s="84">
        <f t="shared" si="2"/>
        <v>47250000</v>
      </c>
      <c r="O23" s="85">
        <f t="shared" si="2"/>
        <v>49612500</v>
      </c>
      <c r="P23" s="85">
        <f t="shared" si="2"/>
        <v>52093125</v>
      </c>
      <c r="Q23" s="85">
        <f t="shared" si="2"/>
        <v>54697781.25</v>
      </c>
      <c r="R23" s="85">
        <f t="shared" si="2"/>
        <v>57432670.3125</v>
      </c>
      <c r="S23" s="85">
        <f t="shared" si="2"/>
        <v>60304303.828125</v>
      </c>
    </row>
    <row r="24" spans="1:19" x14ac:dyDescent="0.2">
      <c r="M24" s="15">
        <f>SUM(M14:M23)</f>
        <v>101500000</v>
      </c>
      <c r="N24" s="15">
        <f t="shared" ref="N24:S24" si="3">SUM(N14:N23)</f>
        <v>106575000</v>
      </c>
      <c r="O24" s="15">
        <f t="shared" si="3"/>
        <v>111903750</v>
      </c>
      <c r="P24" s="15">
        <f t="shared" si="3"/>
        <v>117498937.5</v>
      </c>
      <c r="Q24" s="15">
        <f t="shared" si="3"/>
        <v>123373884.375</v>
      </c>
      <c r="R24" s="15">
        <f t="shared" si="3"/>
        <v>129542578.59375</v>
      </c>
      <c r="S24" s="15">
        <f t="shared" si="3"/>
        <v>136019707.5234375</v>
      </c>
    </row>
    <row r="30" spans="1:19" x14ac:dyDescent="0.2">
      <c r="L30" s="15"/>
    </row>
    <row r="31" spans="1:19" x14ac:dyDescent="0.2">
      <c r="L31" s="15"/>
    </row>
  </sheetData>
  <mergeCells count="19">
    <mergeCell ref="B10:S10"/>
    <mergeCell ref="A6:A7"/>
    <mergeCell ref="B6:S6"/>
    <mergeCell ref="B7:S7"/>
    <mergeCell ref="B8:S8"/>
    <mergeCell ref="B9:L9"/>
    <mergeCell ref="J12:J13"/>
    <mergeCell ref="K12:L12"/>
    <mergeCell ref="M12:S12"/>
    <mergeCell ref="B11:S11"/>
    <mergeCell ref="A12:A13"/>
    <mergeCell ref="B12:B13"/>
    <mergeCell ref="C12:C13"/>
    <mergeCell ref="D12:D13"/>
    <mergeCell ref="E12:E13"/>
    <mergeCell ref="F12:F13"/>
    <mergeCell ref="G12:G13"/>
    <mergeCell ref="H12:H13"/>
    <mergeCell ref="I12:I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S30"/>
  <sheetViews>
    <sheetView topLeftCell="A25" zoomScaleNormal="100" workbookViewId="0">
      <selection activeCell="G28" sqref="G28"/>
    </sheetView>
  </sheetViews>
  <sheetFormatPr baseColWidth="10" defaultColWidth="10.875" defaultRowHeight="15.75" x14ac:dyDescent="0.25"/>
  <cols>
    <col min="1" max="1" width="12.75" customWidth="1"/>
    <col min="3" max="3" width="15" customWidth="1"/>
    <col min="4" max="4" width="17.125" bestFit="1" customWidth="1"/>
    <col min="5" max="5" width="6.625" customWidth="1"/>
    <col min="6" max="7" width="19.375" customWidth="1"/>
    <col min="8" max="8" width="16.625" style="36" customWidth="1"/>
    <col min="13" max="19" width="10.875" style="37"/>
  </cols>
  <sheetData>
    <row r="5" spans="1:19" ht="16.5" thickBot="1" x14ac:dyDescent="0.3"/>
    <row r="6" spans="1:19" ht="16.5" thickBot="1" x14ac:dyDescent="0.3">
      <c r="A6" s="101"/>
      <c r="B6" s="102" t="s">
        <v>0</v>
      </c>
      <c r="C6" s="102"/>
      <c r="D6" s="102"/>
      <c r="E6" s="102"/>
      <c r="F6" s="102"/>
      <c r="G6" s="102"/>
      <c r="H6" s="102"/>
      <c r="I6" s="102"/>
      <c r="J6" s="102"/>
      <c r="K6" s="102"/>
      <c r="L6" s="102"/>
      <c r="M6" s="102"/>
      <c r="N6" s="102"/>
      <c r="O6" s="102"/>
      <c r="P6" s="102"/>
      <c r="Q6" s="102"/>
      <c r="R6" s="102"/>
      <c r="S6" s="102"/>
    </row>
    <row r="7" spans="1:19" ht="16.5" thickBot="1" x14ac:dyDescent="0.3">
      <c r="A7" s="101"/>
      <c r="B7" s="102" t="s">
        <v>116</v>
      </c>
      <c r="C7" s="102"/>
      <c r="D7" s="102"/>
      <c r="E7" s="102"/>
      <c r="F7" s="102"/>
      <c r="G7" s="102"/>
      <c r="H7" s="102"/>
      <c r="I7" s="102"/>
      <c r="J7" s="102"/>
      <c r="K7" s="102"/>
      <c r="L7" s="102"/>
      <c r="M7" s="102"/>
      <c r="N7" s="102"/>
      <c r="O7" s="102"/>
      <c r="P7" s="102"/>
      <c r="Q7" s="102"/>
      <c r="R7" s="102"/>
      <c r="S7" s="102"/>
    </row>
    <row r="8" spans="1:19" ht="16.5" thickBot="1" x14ac:dyDescent="0.3">
      <c r="A8" s="3"/>
      <c r="B8" s="103" t="s">
        <v>1</v>
      </c>
      <c r="C8" s="103"/>
      <c r="D8" s="103"/>
      <c r="E8" s="103"/>
      <c r="F8" s="103"/>
      <c r="G8" s="103"/>
      <c r="H8" s="103"/>
      <c r="I8" s="103"/>
      <c r="J8" s="103"/>
      <c r="K8" s="103"/>
      <c r="L8" s="103"/>
      <c r="M8" s="103"/>
      <c r="N8" s="103"/>
      <c r="O8" s="103"/>
      <c r="P8" s="103"/>
      <c r="Q8" s="103"/>
      <c r="R8" s="103"/>
      <c r="S8" s="103"/>
    </row>
    <row r="9" spans="1:19" ht="16.5" thickBot="1" x14ac:dyDescent="0.3">
      <c r="A9" s="3" t="s">
        <v>2</v>
      </c>
      <c r="B9" s="104" t="s">
        <v>117</v>
      </c>
      <c r="C9" s="104"/>
      <c r="D9" s="104"/>
      <c r="E9" s="104"/>
      <c r="F9" s="104"/>
      <c r="G9" s="104"/>
      <c r="H9" s="104"/>
      <c r="I9" s="104"/>
      <c r="J9" s="104"/>
      <c r="K9" s="104"/>
      <c r="L9" s="104"/>
      <c r="M9" s="4"/>
      <c r="N9" s="5"/>
      <c r="O9" s="5"/>
      <c r="P9" s="5"/>
      <c r="Q9" s="5"/>
      <c r="R9" s="38"/>
      <c r="S9" s="4"/>
    </row>
    <row r="10" spans="1:19" ht="33" customHeight="1" thickBot="1" x14ac:dyDescent="0.3">
      <c r="A10" s="2" t="s">
        <v>3</v>
      </c>
      <c r="B10" s="99" t="s">
        <v>4</v>
      </c>
      <c r="C10" s="99"/>
      <c r="D10" s="99"/>
      <c r="E10" s="99"/>
      <c r="F10" s="99"/>
      <c r="G10" s="99"/>
      <c r="H10" s="99"/>
      <c r="I10" s="99"/>
      <c r="J10" s="99"/>
      <c r="K10" s="99"/>
      <c r="L10" s="99"/>
      <c r="M10" s="99"/>
      <c r="N10" s="99"/>
      <c r="O10" s="99"/>
      <c r="P10" s="99"/>
      <c r="Q10" s="99"/>
      <c r="R10" s="99"/>
      <c r="S10" s="99"/>
    </row>
    <row r="11" spans="1:19" x14ac:dyDescent="0.25">
      <c r="A11" s="39" t="s">
        <v>5</v>
      </c>
      <c r="B11" s="107" t="s">
        <v>6</v>
      </c>
      <c r="C11" s="107"/>
      <c r="D11" s="107"/>
      <c r="E11" s="107"/>
      <c r="F11" s="107"/>
      <c r="G11" s="107"/>
      <c r="H11" s="107"/>
      <c r="I11" s="107"/>
      <c r="J11" s="107"/>
      <c r="K11" s="107"/>
      <c r="L11" s="107"/>
      <c r="M11" s="107"/>
      <c r="N11" s="107"/>
      <c r="O11" s="107"/>
      <c r="P11" s="107"/>
      <c r="Q11" s="107"/>
      <c r="R11" s="107"/>
      <c r="S11" s="107"/>
    </row>
    <row r="12" spans="1:19" ht="17.100000000000001" customHeight="1" thickBot="1" x14ac:dyDescent="0.3">
      <c r="A12" s="105" t="s">
        <v>7</v>
      </c>
      <c r="B12" s="105" t="s">
        <v>8</v>
      </c>
      <c r="C12" s="105" t="s">
        <v>9</v>
      </c>
      <c r="D12" s="105" t="s">
        <v>23</v>
      </c>
      <c r="E12" s="105" t="s">
        <v>10</v>
      </c>
      <c r="F12" s="105" t="s">
        <v>21</v>
      </c>
      <c r="G12" s="105" t="s">
        <v>11</v>
      </c>
      <c r="H12" s="105" t="s">
        <v>12</v>
      </c>
      <c r="I12" s="105" t="s">
        <v>20</v>
      </c>
      <c r="J12" s="105" t="s">
        <v>22</v>
      </c>
      <c r="K12" s="105" t="s">
        <v>27</v>
      </c>
      <c r="L12" s="105"/>
      <c r="M12" s="106" t="s">
        <v>13</v>
      </c>
      <c r="N12" s="106"/>
      <c r="O12" s="106"/>
      <c r="P12" s="106"/>
      <c r="Q12" s="106"/>
      <c r="R12" s="106"/>
      <c r="S12" s="106"/>
    </row>
    <row r="13" spans="1:19" x14ac:dyDescent="0.25">
      <c r="A13" s="105"/>
      <c r="B13" s="105"/>
      <c r="C13" s="105"/>
      <c r="D13" s="105"/>
      <c r="E13" s="105"/>
      <c r="F13" s="105"/>
      <c r="G13" s="105"/>
      <c r="H13" s="105"/>
      <c r="I13" s="105"/>
      <c r="J13" s="105"/>
      <c r="K13" s="55" t="s">
        <v>28</v>
      </c>
      <c r="L13" s="55" t="s">
        <v>29</v>
      </c>
      <c r="M13" s="72">
        <v>2022</v>
      </c>
      <c r="N13" s="72">
        <v>2023</v>
      </c>
      <c r="O13" s="72">
        <v>2024</v>
      </c>
      <c r="P13" s="72">
        <v>2025</v>
      </c>
      <c r="Q13" s="72">
        <v>2026</v>
      </c>
      <c r="R13" s="72">
        <v>2027</v>
      </c>
      <c r="S13" s="72">
        <v>2028</v>
      </c>
    </row>
    <row r="14" spans="1:19" s="1" customFormat="1" ht="156" customHeight="1" x14ac:dyDescent="0.2">
      <c r="A14" s="40" t="s">
        <v>15</v>
      </c>
      <c r="B14" s="40" t="s">
        <v>18</v>
      </c>
      <c r="C14" s="40" t="s">
        <v>19</v>
      </c>
      <c r="D14" s="41" t="s">
        <v>118</v>
      </c>
      <c r="E14" s="42">
        <v>1</v>
      </c>
      <c r="F14" s="88" t="s">
        <v>119</v>
      </c>
      <c r="G14" s="43" t="s">
        <v>120</v>
      </c>
      <c r="H14" s="42" t="s">
        <v>287</v>
      </c>
      <c r="I14" s="42" t="s">
        <v>121</v>
      </c>
      <c r="J14" s="43" t="s">
        <v>122</v>
      </c>
      <c r="K14" s="43" t="s">
        <v>123</v>
      </c>
      <c r="L14" s="43" t="s">
        <v>124</v>
      </c>
      <c r="M14" s="90">
        <v>3000000</v>
      </c>
      <c r="N14" s="90">
        <f t="shared" ref="N14:S14" si="0">M14+(M14*0.05)</f>
        <v>3150000</v>
      </c>
      <c r="O14" s="90">
        <f t="shared" si="0"/>
        <v>3307500</v>
      </c>
      <c r="P14" s="90">
        <f t="shared" si="0"/>
        <v>3472875</v>
      </c>
      <c r="Q14" s="90">
        <f t="shared" si="0"/>
        <v>3646518.75</v>
      </c>
      <c r="R14" s="90">
        <f t="shared" si="0"/>
        <v>3828844.6875</v>
      </c>
      <c r="S14" s="90">
        <f t="shared" si="0"/>
        <v>4020286.921875</v>
      </c>
    </row>
    <row r="15" spans="1:19" s="1" customFormat="1" ht="156" customHeight="1" x14ac:dyDescent="0.2">
      <c r="A15" s="40" t="s">
        <v>15</v>
      </c>
      <c r="B15" s="40" t="s">
        <v>18</v>
      </c>
      <c r="C15" s="40" t="s">
        <v>19</v>
      </c>
      <c r="D15" s="41" t="s">
        <v>118</v>
      </c>
      <c r="E15" s="42">
        <v>2</v>
      </c>
      <c r="F15" s="88" t="s">
        <v>125</v>
      </c>
      <c r="G15" s="43" t="s">
        <v>126</v>
      </c>
      <c r="H15" s="43" t="s">
        <v>127</v>
      </c>
      <c r="I15" s="42" t="s">
        <v>128</v>
      </c>
      <c r="J15" s="43" t="s">
        <v>129</v>
      </c>
      <c r="K15" s="43" t="s">
        <v>130</v>
      </c>
      <c r="L15" s="43" t="s">
        <v>124</v>
      </c>
      <c r="M15" s="90">
        <v>2000000</v>
      </c>
      <c r="N15" s="90">
        <f t="shared" ref="N15:S25" si="1">M15+(M15*0.05)</f>
        <v>2100000</v>
      </c>
      <c r="O15" s="90">
        <f t="shared" si="1"/>
        <v>2205000</v>
      </c>
      <c r="P15" s="90">
        <f t="shared" si="1"/>
        <v>2315250</v>
      </c>
      <c r="Q15" s="90">
        <f t="shared" si="1"/>
        <v>2431012.5</v>
      </c>
      <c r="R15" s="90">
        <f t="shared" si="1"/>
        <v>2552563.125</v>
      </c>
      <c r="S15" s="90">
        <f t="shared" si="1"/>
        <v>2680191.28125</v>
      </c>
    </row>
    <row r="16" spans="1:19" ht="176.25" customHeight="1" x14ac:dyDescent="0.25">
      <c r="A16" s="40" t="s">
        <v>15</v>
      </c>
      <c r="B16" s="40" t="s">
        <v>18</v>
      </c>
      <c r="C16" s="40" t="s">
        <v>19</v>
      </c>
      <c r="D16" s="41" t="s">
        <v>118</v>
      </c>
      <c r="E16" s="42">
        <v>3</v>
      </c>
      <c r="F16" s="88" t="s">
        <v>131</v>
      </c>
      <c r="G16" s="43" t="s">
        <v>132</v>
      </c>
      <c r="H16" s="42" t="s">
        <v>133</v>
      </c>
      <c r="I16" s="42" t="s">
        <v>134</v>
      </c>
      <c r="J16" s="43" t="s">
        <v>200</v>
      </c>
      <c r="K16" s="43" t="s">
        <v>130</v>
      </c>
      <c r="L16" s="43" t="s">
        <v>124</v>
      </c>
      <c r="M16" s="90">
        <v>4000000</v>
      </c>
      <c r="N16" s="90">
        <f t="shared" si="1"/>
        <v>4200000</v>
      </c>
      <c r="O16" s="90">
        <f t="shared" si="1"/>
        <v>4410000</v>
      </c>
      <c r="P16" s="90">
        <f t="shared" si="1"/>
        <v>4630500</v>
      </c>
      <c r="Q16" s="90">
        <f t="shared" si="1"/>
        <v>4862025</v>
      </c>
      <c r="R16" s="90">
        <f t="shared" si="1"/>
        <v>5105126.25</v>
      </c>
      <c r="S16" s="90">
        <f t="shared" si="1"/>
        <v>5360382.5625</v>
      </c>
    </row>
    <row r="17" spans="1:19" ht="191.25" customHeight="1" x14ac:dyDescent="0.25">
      <c r="A17" s="40" t="s">
        <v>15</v>
      </c>
      <c r="B17" s="40" t="s">
        <v>18</v>
      </c>
      <c r="C17" s="40" t="s">
        <v>19</v>
      </c>
      <c r="D17" s="41" t="s">
        <v>118</v>
      </c>
      <c r="E17" s="42">
        <v>4</v>
      </c>
      <c r="F17" s="88" t="s">
        <v>135</v>
      </c>
      <c r="G17" s="43" t="s">
        <v>136</v>
      </c>
      <c r="H17" s="42" t="s">
        <v>137</v>
      </c>
      <c r="I17" s="42" t="s">
        <v>138</v>
      </c>
      <c r="J17" s="43" t="s">
        <v>200</v>
      </c>
      <c r="K17" s="43" t="s">
        <v>130</v>
      </c>
      <c r="L17" s="43" t="s">
        <v>124</v>
      </c>
      <c r="M17" s="90">
        <v>1000000</v>
      </c>
      <c r="N17" s="90">
        <f t="shared" si="1"/>
        <v>1050000</v>
      </c>
      <c r="O17" s="90">
        <f t="shared" si="1"/>
        <v>1102500</v>
      </c>
      <c r="P17" s="90">
        <f t="shared" si="1"/>
        <v>1157625</v>
      </c>
      <c r="Q17" s="90">
        <f t="shared" si="1"/>
        <v>1215506.25</v>
      </c>
      <c r="R17" s="90">
        <f t="shared" si="1"/>
        <v>1276281.5625</v>
      </c>
      <c r="S17" s="90">
        <f t="shared" si="1"/>
        <v>1340095.640625</v>
      </c>
    </row>
    <row r="18" spans="1:19" ht="156" customHeight="1" x14ac:dyDescent="0.25">
      <c r="A18" s="40" t="s">
        <v>15</v>
      </c>
      <c r="B18" s="40" t="s">
        <v>18</v>
      </c>
      <c r="C18" s="40" t="s">
        <v>19</v>
      </c>
      <c r="D18" s="41" t="s">
        <v>118</v>
      </c>
      <c r="E18" s="42">
        <v>5</v>
      </c>
      <c r="F18" s="88" t="s">
        <v>139</v>
      </c>
      <c r="G18" s="43" t="s">
        <v>140</v>
      </c>
      <c r="H18" s="42" t="s">
        <v>141</v>
      </c>
      <c r="I18" s="43" t="s">
        <v>142</v>
      </c>
      <c r="J18" s="43" t="s">
        <v>201</v>
      </c>
      <c r="K18" s="43" t="s">
        <v>130</v>
      </c>
      <c r="L18" s="43" t="s">
        <v>124</v>
      </c>
      <c r="M18" s="90">
        <v>3000000</v>
      </c>
      <c r="N18" s="90">
        <f t="shared" si="1"/>
        <v>3150000</v>
      </c>
      <c r="O18" s="90">
        <f t="shared" si="1"/>
        <v>3307500</v>
      </c>
      <c r="P18" s="90">
        <f t="shared" si="1"/>
        <v>3472875</v>
      </c>
      <c r="Q18" s="90">
        <f t="shared" si="1"/>
        <v>3646518.75</v>
      </c>
      <c r="R18" s="90">
        <f t="shared" si="1"/>
        <v>3828844.6875</v>
      </c>
      <c r="S18" s="90">
        <f t="shared" si="1"/>
        <v>4020286.921875</v>
      </c>
    </row>
    <row r="19" spans="1:19" ht="156" customHeight="1" x14ac:dyDescent="0.25">
      <c r="A19" s="40" t="s">
        <v>15</v>
      </c>
      <c r="B19" s="40" t="s">
        <v>18</v>
      </c>
      <c r="C19" s="40" t="s">
        <v>19</v>
      </c>
      <c r="D19" s="41" t="s">
        <v>118</v>
      </c>
      <c r="E19" s="42">
        <v>6</v>
      </c>
      <c r="F19" s="88" t="s">
        <v>143</v>
      </c>
      <c r="G19" s="43" t="s">
        <v>144</v>
      </c>
      <c r="H19" s="42" t="s">
        <v>145</v>
      </c>
      <c r="I19" s="44" t="s">
        <v>146</v>
      </c>
      <c r="J19" s="43" t="s">
        <v>202</v>
      </c>
      <c r="K19" s="43" t="s">
        <v>130</v>
      </c>
      <c r="L19" s="43" t="s">
        <v>124</v>
      </c>
      <c r="M19" s="90">
        <v>3000000</v>
      </c>
      <c r="N19" s="90">
        <f t="shared" si="1"/>
        <v>3150000</v>
      </c>
      <c r="O19" s="90">
        <f t="shared" si="1"/>
        <v>3307500</v>
      </c>
      <c r="P19" s="90">
        <f t="shared" si="1"/>
        <v>3472875</v>
      </c>
      <c r="Q19" s="90">
        <f t="shared" si="1"/>
        <v>3646518.75</v>
      </c>
      <c r="R19" s="90">
        <f t="shared" si="1"/>
        <v>3828844.6875</v>
      </c>
      <c r="S19" s="90">
        <f t="shared" si="1"/>
        <v>4020286.921875</v>
      </c>
    </row>
    <row r="20" spans="1:19" ht="156" customHeight="1" x14ac:dyDescent="0.25">
      <c r="A20" s="40" t="s">
        <v>15</v>
      </c>
      <c r="B20" s="40" t="s">
        <v>18</v>
      </c>
      <c r="C20" s="40" t="s">
        <v>19</v>
      </c>
      <c r="D20" s="41" t="s">
        <v>118</v>
      </c>
      <c r="E20" s="42">
        <v>7</v>
      </c>
      <c r="F20" s="88" t="s">
        <v>147</v>
      </c>
      <c r="G20" s="42" t="s">
        <v>148</v>
      </c>
      <c r="H20" s="42" t="s">
        <v>149</v>
      </c>
      <c r="I20" s="42" t="s">
        <v>150</v>
      </c>
      <c r="J20" s="43" t="s">
        <v>203</v>
      </c>
      <c r="K20" s="43" t="s">
        <v>130</v>
      </c>
      <c r="L20" s="43" t="s">
        <v>124</v>
      </c>
      <c r="M20" s="90">
        <v>1000000</v>
      </c>
      <c r="N20" s="90">
        <f t="shared" si="1"/>
        <v>1050000</v>
      </c>
      <c r="O20" s="90">
        <f t="shared" si="1"/>
        <v>1102500</v>
      </c>
      <c r="P20" s="90">
        <f t="shared" si="1"/>
        <v>1157625</v>
      </c>
      <c r="Q20" s="90">
        <f t="shared" si="1"/>
        <v>1215506.25</v>
      </c>
      <c r="R20" s="90">
        <f t="shared" si="1"/>
        <v>1276281.5625</v>
      </c>
      <c r="S20" s="90">
        <f t="shared" si="1"/>
        <v>1340095.640625</v>
      </c>
    </row>
    <row r="21" spans="1:19" ht="156" customHeight="1" x14ac:dyDescent="0.25">
      <c r="A21" s="40" t="s">
        <v>15</v>
      </c>
      <c r="B21" s="40" t="s">
        <v>18</v>
      </c>
      <c r="C21" s="40" t="s">
        <v>19</v>
      </c>
      <c r="D21" s="41" t="s">
        <v>118</v>
      </c>
      <c r="E21" s="42">
        <v>8</v>
      </c>
      <c r="F21" s="88" t="s">
        <v>151</v>
      </c>
      <c r="G21" s="44" t="s">
        <v>152</v>
      </c>
      <c r="H21" s="42" t="s">
        <v>288</v>
      </c>
      <c r="I21" s="42" t="s">
        <v>153</v>
      </c>
      <c r="J21" s="43" t="s">
        <v>204</v>
      </c>
      <c r="K21" s="43" t="s">
        <v>130</v>
      </c>
      <c r="L21" s="43" t="s">
        <v>124</v>
      </c>
      <c r="M21" s="90">
        <v>3000000</v>
      </c>
      <c r="N21" s="90">
        <f t="shared" si="1"/>
        <v>3150000</v>
      </c>
      <c r="O21" s="90">
        <f t="shared" si="1"/>
        <v>3307500</v>
      </c>
      <c r="P21" s="90">
        <f t="shared" si="1"/>
        <v>3472875</v>
      </c>
      <c r="Q21" s="90">
        <f t="shared" si="1"/>
        <v>3646518.75</v>
      </c>
      <c r="R21" s="90">
        <f t="shared" si="1"/>
        <v>3828844.6875</v>
      </c>
      <c r="S21" s="90">
        <f t="shared" si="1"/>
        <v>4020286.921875</v>
      </c>
    </row>
    <row r="22" spans="1:19" ht="156" customHeight="1" x14ac:dyDescent="0.25">
      <c r="A22" s="40" t="s">
        <v>15</v>
      </c>
      <c r="B22" s="40" t="s">
        <v>18</v>
      </c>
      <c r="C22" s="40" t="s">
        <v>19</v>
      </c>
      <c r="D22" s="41" t="s">
        <v>118</v>
      </c>
      <c r="E22" s="42">
        <v>9</v>
      </c>
      <c r="F22" s="88" t="s">
        <v>154</v>
      </c>
      <c r="G22" s="44" t="s">
        <v>155</v>
      </c>
      <c r="H22" s="42" t="s">
        <v>156</v>
      </c>
      <c r="I22" s="42" t="s">
        <v>157</v>
      </c>
      <c r="J22" s="43" t="s">
        <v>200</v>
      </c>
      <c r="K22" s="43" t="s">
        <v>130</v>
      </c>
      <c r="L22" s="43" t="s">
        <v>124</v>
      </c>
      <c r="M22" s="90">
        <v>2000000</v>
      </c>
      <c r="N22" s="90">
        <f t="shared" si="1"/>
        <v>2100000</v>
      </c>
      <c r="O22" s="90">
        <f t="shared" si="1"/>
        <v>2205000</v>
      </c>
      <c r="P22" s="90">
        <f t="shared" si="1"/>
        <v>2315250</v>
      </c>
      <c r="Q22" s="90">
        <f t="shared" si="1"/>
        <v>2431012.5</v>
      </c>
      <c r="R22" s="90">
        <f t="shared" si="1"/>
        <v>2552563.125</v>
      </c>
      <c r="S22" s="90">
        <f t="shared" si="1"/>
        <v>2680191.28125</v>
      </c>
    </row>
    <row r="23" spans="1:19" ht="156" customHeight="1" x14ac:dyDescent="0.25">
      <c r="A23" s="40" t="s">
        <v>15</v>
      </c>
      <c r="B23" s="40" t="s">
        <v>18</v>
      </c>
      <c r="C23" s="40" t="s">
        <v>19</v>
      </c>
      <c r="D23" s="41" t="s">
        <v>118</v>
      </c>
      <c r="E23" s="42">
        <v>10</v>
      </c>
      <c r="F23" s="88" t="s">
        <v>158</v>
      </c>
      <c r="G23" s="44" t="s">
        <v>159</v>
      </c>
      <c r="H23" s="42" t="s">
        <v>289</v>
      </c>
      <c r="I23" s="42" t="s">
        <v>160</v>
      </c>
      <c r="J23" s="43" t="s">
        <v>205</v>
      </c>
      <c r="K23" s="43" t="s">
        <v>130</v>
      </c>
      <c r="L23" s="43" t="s">
        <v>124</v>
      </c>
      <c r="M23" s="90">
        <v>0</v>
      </c>
      <c r="N23" s="90">
        <f t="shared" si="1"/>
        <v>0</v>
      </c>
      <c r="O23" s="90">
        <f t="shared" si="1"/>
        <v>0</v>
      </c>
      <c r="P23" s="90">
        <f t="shared" si="1"/>
        <v>0</v>
      </c>
      <c r="Q23" s="90">
        <f t="shared" si="1"/>
        <v>0</v>
      </c>
      <c r="R23" s="90">
        <f t="shared" si="1"/>
        <v>0</v>
      </c>
      <c r="S23" s="90">
        <f t="shared" si="1"/>
        <v>0</v>
      </c>
    </row>
    <row r="24" spans="1:19" ht="157.5" x14ac:dyDescent="0.25">
      <c r="A24" s="40" t="s">
        <v>15</v>
      </c>
      <c r="B24" s="40" t="s">
        <v>18</v>
      </c>
      <c r="C24" s="40" t="s">
        <v>19</v>
      </c>
      <c r="D24" s="41" t="s">
        <v>118</v>
      </c>
      <c r="E24" s="42">
        <v>11</v>
      </c>
      <c r="F24" s="88" t="s">
        <v>161</v>
      </c>
      <c r="G24" s="42" t="s">
        <v>162</v>
      </c>
      <c r="H24" s="42" t="s">
        <v>163</v>
      </c>
      <c r="I24" s="42" t="s">
        <v>164</v>
      </c>
      <c r="J24" s="43" t="s">
        <v>206</v>
      </c>
      <c r="K24" s="43" t="s">
        <v>130</v>
      </c>
      <c r="L24" s="43" t="s">
        <v>124</v>
      </c>
      <c r="M24" s="90">
        <v>2000000</v>
      </c>
      <c r="N24" s="90">
        <f t="shared" si="1"/>
        <v>2100000</v>
      </c>
      <c r="O24" s="90">
        <f t="shared" si="1"/>
        <v>2205000</v>
      </c>
      <c r="P24" s="90">
        <f t="shared" si="1"/>
        <v>2315250</v>
      </c>
      <c r="Q24" s="90">
        <f t="shared" si="1"/>
        <v>2431012.5</v>
      </c>
      <c r="R24" s="90">
        <f t="shared" si="1"/>
        <v>2552563.125</v>
      </c>
      <c r="S24" s="90">
        <f t="shared" si="1"/>
        <v>2680191.28125</v>
      </c>
    </row>
    <row r="25" spans="1:19" ht="146.25" x14ac:dyDescent="0.25">
      <c r="A25" s="40" t="s">
        <v>15</v>
      </c>
      <c r="B25" s="40" t="s">
        <v>18</v>
      </c>
      <c r="C25" s="40" t="s">
        <v>19</v>
      </c>
      <c r="D25" s="41" t="s">
        <v>118</v>
      </c>
      <c r="E25" s="56">
        <v>12</v>
      </c>
      <c r="F25" s="89" t="s">
        <v>207</v>
      </c>
      <c r="G25" s="44" t="s">
        <v>208</v>
      </c>
      <c r="H25" s="42" t="s">
        <v>209</v>
      </c>
      <c r="I25" s="42" t="s">
        <v>210</v>
      </c>
      <c r="J25" s="43" t="s">
        <v>211</v>
      </c>
      <c r="K25" s="43" t="s">
        <v>130</v>
      </c>
      <c r="L25" s="43" t="s">
        <v>212</v>
      </c>
      <c r="M25" s="90">
        <v>2000000</v>
      </c>
      <c r="N25" s="90">
        <f t="shared" si="1"/>
        <v>2100000</v>
      </c>
      <c r="O25" s="90">
        <f t="shared" si="1"/>
        <v>2205000</v>
      </c>
      <c r="P25" s="90">
        <f t="shared" si="1"/>
        <v>2315250</v>
      </c>
      <c r="Q25" s="90">
        <f t="shared" si="1"/>
        <v>2431012.5</v>
      </c>
      <c r="R25" s="90">
        <f t="shared" si="1"/>
        <v>2552563.125</v>
      </c>
      <c r="S25" s="90">
        <f t="shared" si="1"/>
        <v>2680191.28125</v>
      </c>
    </row>
    <row r="26" spans="1:19" x14ac:dyDescent="0.25">
      <c r="A26" s="1"/>
      <c r="B26" s="1"/>
      <c r="C26" s="1"/>
      <c r="D26" s="1"/>
      <c r="E26" s="1"/>
      <c r="F26" s="1"/>
      <c r="G26" s="1"/>
      <c r="H26" s="14"/>
      <c r="I26" s="1"/>
      <c r="J26" s="1"/>
      <c r="K26" s="1"/>
      <c r="L26" s="1"/>
      <c r="M26" s="15">
        <f>SUM(M14:M25)</f>
        <v>26000000</v>
      </c>
      <c r="N26" s="15">
        <f t="shared" ref="N26:S26" si="2">SUM(N14:N25)</f>
        <v>27300000</v>
      </c>
      <c r="O26" s="15">
        <f t="shared" si="2"/>
        <v>28665000</v>
      </c>
      <c r="P26" s="15">
        <f t="shared" si="2"/>
        <v>30098250</v>
      </c>
      <c r="Q26" s="15">
        <f t="shared" si="2"/>
        <v>31603162.5</v>
      </c>
      <c r="R26" s="15">
        <f t="shared" si="2"/>
        <v>33183320.625</v>
      </c>
      <c r="S26" s="15">
        <f t="shared" si="2"/>
        <v>34842486.65625</v>
      </c>
    </row>
    <row r="27" spans="1:19" x14ac:dyDescent="0.25">
      <c r="A27" s="1"/>
      <c r="B27" s="1"/>
      <c r="C27" s="1"/>
      <c r="D27" s="1"/>
      <c r="E27" s="1"/>
      <c r="F27" s="1"/>
      <c r="G27" s="1"/>
      <c r="H27" s="14"/>
      <c r="I27" s="1"/>
      <c r="J27" s="1"/>
      <c r="K27" s="1"/>
      <c r="L27" s="1"/>
      <c r="M27" s="15"/>
      <c r="N27" s="15"/>
      <c r="O27" s="15"/>
      <c r="P27" s="15"/>
      <c r="Q27" s="15"/>
      <c r="R27" s="15"/>
      <c r="S27" s="15"/>
    </row>
    <row r="28" spans="1:19" x14ac:dyDescent="0.25">
      <c r="A28" s="1"/>
      <c r="B28" s="1"/>
      <c r="C28" s="1"/>
      <c r="D28" s="1"/>
      <c r="E28" s="1"/>
      <c r="F28" s="1"/>
      <c r="G28" s="1"/>
      <c r="H28" s="14"/>
      <c r="I28" s="1"/>
      <c r="J28" s="1"/>
      <c r="K28" s="1"/>
      <c r="L28" s="1"/>
      <c r="M28" s="15"/>
      <c r="N28" s="15"/>
      <c r="O28" s="15"/>
      <c r="P28" s="15"/>
      <c r="Q28" s="15"/>
      <c r="R28" s="15"/>
      <c r="S28" s="15"/>
    </row>
    <row r="29" spans="1:19" x14ac:dyDescent="0.25">
      <c r="A29" s="1"/>
      <c r="B29" s="1"/>
      <c r="C29" s="1"/>
      <c r="D29" s="1"/>
      <c r="E29" s="1"/>
      <c r="F29" s="1"/>
      <c r="G29" s="1"/>
      <c r="H29" s="14"/>
      <c r="I29" s="1"/>
      <c r="J29" s="1"/>
      <c r="K29" s="1"/>
      <c r="L29" s="1"/>
      <c r="M29" s="15"/>
      <c r="N29" s="15"/>
      <c r="O29" s="15"/>
      <c r="P29" s="15"/>
      <c r="Q29" s="15"/>
      <c r="R29" s="15"/>
      <c r="S29" s="15"/>
    </row>
    <row r="30" spans="1:19" x14ac:dyDescent="0.25">
      <c r="A30" s="1"/>
      <c r="B30" s="1"/>
      <c r="C30" s="1"/>
      <c r="D30" s="1"/>
      <c r="E30" s="1"/>
      <c r="F30" s="1"/>
      <c r="G30" s="1"/>
      <c r="H30" s="14"/>
      <c r="I30" s="1"/>
      <c r="J30" s="1"/>
      <c r="K30" s="1"/>
      <c r="L30" s="1"/>
      <c r="M30" s="15"/>
      <c r="N30" s="15"/>
      <c r="O30" s="15"/>
      <c r="P30" s="15"/>
      <c r="Q30" s="15"/>
      <c r="R30" s="15"/>
      <c r="S30" s="15"/>
    </row>
  </sheetData>
  <mergeCells count="19">
    <mergeCell ref="J12:J13"/>
    <mergeCell ref="K12:L12"/>
    <mergeCell ref="M12:S12"/>
    <mergeCell ref="B11:S11"/>
    <mergeCell ref="A12:A13"/>
    <mergeCell ref="B12:B13"/>
    <mergeCell ref="C12:C13"/>
    <mergeCell ref="D12:D13"/>
    <mergeCell ref="E12:E13"/>
    <mergeCell ref="F12:F13"/>
    <mergeCell ref="G12:G13"/>
    <mergeCell ref="H12:H13"/>
    <mergeCell ref="I12:I13"/>
    <mergeCell ref="B10:S10"/>
    <mergeCell ref="A6:A7"/>
    <mergeCell ref="B6:S6"/>
    <mergeCell ref="B7:S7"/>
    <mergeCell ref="B8:S8"/>
    <mergeCell ref="B9:L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T21"/>
  <sheetViews>
    <sheetView topLeftCell="D18" zoomScale="110" zoomScaleNormal="110" workbookViewId="0">
      <selection activeCell="D18" sqref="A1:XFD1048576"/>
    </sheetView>
  </sheetViews>
  <sheetFormatPr baseColWidth="10" defaultColWidth="10.875" defaultRowHeight="15.75" x14ac:dyDescent="0.25"/>
  <cols>
    <col min="1" max="1" width="12.625" customWidth="1"/>
    <col min="3" max="3" width="15" customWidth="1"/>
    <col min="4" max="4" width="11.75" customWidth="1"/>
    <col min="5" max="5" width="6.625" customWidth="1"/>
    <col min="6" max="7" width="19.375" customWidth="1"/>
    <col min="8" max="8" width="16.625" style="36" customWidth="1"/>
    <col min="13" max="13" width="12.875" style="37" bestFit="1" customWidth="1"/>
    <col min="14" max="19" width="11" style="37" bestFit="1" customWidth="1"/>
    <col min="20" max="20" width="13" bestFit="1" customWidth="1"/>
  </cols>
  <sheetData>
    <row r="5" spans="1:20" ht="16.5" thickBot="1" x14ac:dyDescent="0.3"/>
    <row r="6" spans="1:20" ht="16.5" thickBot="1" x14ac:dyDescent="0.3">
      <c r="A6" s="101"/>
      <c r="B6" s="102" t="s">
        <v>0</v>
      </c>
      <c r="C6" s="102"/>
      <c r="D6" s="102"/>
      <c r="E6" s="102"/>
      <c r="F6" s="102"/>
      <c r="G6" s="102"/>
      <c r="H6" s="102"/>
      <c r="I6" s="102"/>
      <c r="J6" s="102"/>
      <c r="K6" s="102"/>
      <c r="L6" s="102"/>
      <c r="M6" s="102"/>
      <c r="N6" s="102"/>
      <c r="O6" s="102"/>
      <c r="P6" s="102"/>
      <c r="Q6" s="102"/>
      <c r="R6" s="102"/>
      <c r="S6" s="102"/>
    </row>
    <row r="7" spans="1:20" ht="16.5" thickBot="1" x14ac:dyDescent="0.3">
      <c r="A7" s="101"/>
      <c r="B7" s="102" t="s">
        <v>165</v>
      </c>
      <c r="C7" s="102"/>
      <c r="D7" s="102"/>
      <c r="E7" s="102"/>
      <c r="F7" s="102"/>
      <c r="G7" s="102"/>
      <c r="H7" s="102"/>
      <c r="I7" s="102"/>
      <c r="J7" s="102"/>
      <c r="K7" s="102"/>
      <c r="L7" s="102"/>
      <c r="M7" s="102"/>
      <c r="N7" s="102"/>
      <c r="O7" s="102"/>
      <c r="P7" s="102"/>
      <c r="Q7" s="102"/>
      <c r="R7" s="102"/>
      <c r="S7" s="102"/>
    </row>
    <row r="8" spans="1:20" ht="16.5" thickBot="1" x14ac:dyDescent="0.3">
      <c r="A8" s="3"/>
      <c r="B8" s="103" t="s">
        <v>1</v>
      </c>
      <c r="C8" s="103"/>
      <c r="D8" s="103"/>
      <c r="E8" s="103"/>
      <c r="F8" s="103"/>
      <c r="G8" s="103"/>
      <c r="H8" s="103"/>
      <c r="I8" s="103"/>
      <c r="J8" s="103"/>
      <c r="K8" s="103"/>
      <c r="L8" s="103"/>
      <c r="M8" s="103"/>
      <c r="N8" s="103"/>
      <c r="O8" s="103"/>
      <c r="P8" s="103"/>
      <c r="Q8" s="103"/>
      <c r="R8" s="103"/>
      <c r="S8" s="103"/>
    </row>
    <row r="9" spans="1:20" ht="16.5" thickBot="1" x14ac:dyDescent="0.3">
      <c r="A9" s="3" t="s">
        <v>2</v>
      </c>
      <c r="B9" s="104" t="s">
        <v>14</v>
      </c>
      <c r="C9" s="104"/>
      <c r="D9" s="104"/>
      <c r="E9" s="104"/>
      <c r="F9" s="104"/>
      <c r="G9" s="104"/>
      <c r="H9" s="104"/>
      <c r="I9" s="104"/>
      <c r="J9" s="104"/>
      <c r="K9" s="104"/>
      <c r="L9" s="104"/>
      <c r="M9" s="4"/>
      <c r="N9" s="5"/>
      <c r="O9" s="5"/>
      <c r="P9" s="5"/>
      <c r="Q9" s="5"/>
      <c r="R9" s="38"/>
      <c r="S9" s="4"/>
    </row>
    <row r="10" spans="1:20" ht="41.25" customHeight="1" thickBot="1" x14ac:dyDescent="0.3">
      <c r="A10" s="2" t="s">
        <v>3</v>
      </c>
      <c r="B10" s="99" t="s">
        <v>4</v>
      </c>
      <c r="C10" s="99"/>
      <c r="D10" s="99"/>
      <c r="E10" s="99"/>
      <c r="F10" s="99"/>
      <c r="G10" s="99"/>
      <c r="H10" s="99"/>
      <c r="I10" s="99"/>
      <c r="J10" s="99"/>
      <c r="K10" s="99"/>
      <c r="L10" s="99"/>
      <c r="M10" s="99"/>
      <c r="N10" s="99"/>
      <c r="O10" s="99"/>
      <c r="P10" s="99"/>
      <c r="Q10" s="99"/>
      <c r="R10" s="99"/>
      <c r="S10" s="99"/>
    </row>
    <row r="11" spans="1:20" ht="16.5" thickBot="1" x14ac:dyDescent="0.3">
      <c r="A11" s="2" t="s">
        <v>5</v>
      </c>
      <c r="B11" s="99" t="s">
        <v>6</v>
      </c>
      <c r="C11" s="99"/>
      <c r="D11" s="99"/>
      <c r="E11" s="99"/>
      <c r="F11" s="99"/>
      <c r="G11" s="99"/>
      <c r="H11" s="99"/>
      <c r="I11" s="99"/>
      <c r="J11" s="99"/>
      <c r="K11" s="99"/>
      <c r="L11" s="99"/>
      <c r="M11" s="99"/>
      <c r="N11" s="99"/>
      <c r="O11" s="99"/>
      <c r="P11" s="99"/>
      <c r="Q11" s="99"/>
      <c r="R11" s="99"/>
      <c r="S11" s="99"/>
    </row>
    <row r="12" spans="1:20" ht="16.5" thickBot="1" x14ac:dyDescent="0.3">
      <c r="A12" s="100" t="s">
        <v>7</v>
      </c>
      <c r="B12" s="93" t="s">
        <v>8</v>
      </c>
      <c r="C12" s="93" t="s">
        <v>9</v>
      </c>
      <c r="D12" s="93" t="s">
        <v>23</v>
      </c>
      <c r="E12" s="93" t="s">
        <v>10</v>
      </c>
      <c r="F12" s="93" t="s">
        <v>21</v>
      </c>
      <c r="G12" s="93" t="s">
        <v>11</v>
      </c>
      <c r="H12" s="93" t="s">
        <v>12</v>
      </c>
      <c r="I12" s="93" t="s">
        <v>20</v>
      </c>
      <c r="J12" s="93" t="s">
        <v>22</v>
      </c>
      <c r="K12" s="95" t="s">
        <v>27</v>
      </c>
      <c r="L12" s="96"/>
      <c r="M12" s="97" t="s">
        <v>13</v>
      </c>
      <c r="N12" s="97"/>
      <c r="O12" s="97"/>
      <c r="P12" s="97"/>
      <c r="Q12" s="97"/>
      <c r="R12" s="97"/>
      <c r="S12" s="98"/>
    </row>
    <row r="13" spans="1:20" ht="16.5" thickBot="1" x14ac:dyDescent="0.3">
      <c r="A13" s="100"/>
      <c r="B13" s="108"/>
      <c r="C13" s="108"/>
      <c r="D13" s="108"/>
      <c r="E13" s="108"/>
      <c r="F13" s="108"/>
      <c r="G13" s="108"/>
      <c r="H13" s="108"/>
      <c r="I13" s="108"/>
      <c r="J13" s="108"/>
      <c r="K13" s="54" t="s">
        <v>28</v>
      </c>
      <c r="L13" s="54" t="s">
        <v>29</v>
      </c>
      <c r="M13" s="72">
        <v>2022</v>
      </c>
      <c r="N13" s="72">
        <v>2023</v>
      </c>
      <c r="O13" s="72">
        <v>2024</v>
      </c>
      <c r="P13" s="72">
        <v>2025</v>
      </c>
      <c r="Q13" s="72">
        <v>2026</v>
      </c>
      <c r="R13" s="72">
        <v>2027</v>
      </c>
      <c r="S13" s="72">
        <v>2028</v>
      </c>
    </row>
    <row r="14" spans="1:20" s="1" customFormat="1" ht="132.75" thickBot="1" x14ac:dyDescent="0.25">
      <c r="A14" s="45" t="s">
        <v>15</v>
      </c>
      <c r="B14" s="10" t="s">
        <v>15</v>
      </c>
      <c r="C14" s="8" t="s">
        <v>166</v>
      </c>
      <c r="D14" s="8" t="s">
        <v>167</v>
      </c>
      <c r="E14" s="46">
        <v>1</v>
      </c>
      <c r="F14" s="47" t="s">
        <v>168</v>
      </c>
      <c r="G14" s="47" t="s">
        <v>169</v>
      </c>
      <c r="H14" s="46" t="s">
        <v>170</v>
      </c>
      <c r="I14" s="46" t="s">
        <v>171</v>
      </c>
      <c r="J14" s="47" t="s">
        <v>172</v>
      </c>
      <c r="K14" s="47" t="s">
        <v>173</v>
      </c>
      <c r="L14" s="47" t="s">
        <v>174</v>
      </c>
      <c r="M14" s="81">
        <v>1000000</v>
      </c>
      <c r="N14" s="81">
        <f t="shared" ref="N14:S14" si="0">M14+(M14*0.05)</f>
        <v>1050000</v>
      </c>
      <c r="O14" s="81">
        <f t="shared" si="0"/>
        <v>1102500</v>
      </c>
      <c r="P14" s="81">
        <f t="shared" si="0"/>
        <v>1157625</v>
      </c>
      <c r="Q14" s="81">
        <f t="shared" si="0"/>
        <v>1215506.25</v>
      </c>
      <c r="R14" s="81">
        <f t="shared" si="0"/>
        <v>1276281.5625</v>
      </c>
      <c r="S14" s="81">
        <f t="shared" si="0"/>
        <v>1340095.640625</v>
      </c>
      <c r="T14" s="48">
        <f t="shared" ref="T14:T19" si="1">SUM(M14:S14)</f>
        <v>8142008.453125</v>
      </c>
    </row>
    <row r="15" spans="1:20" s="1" customFormat="1" ht="132.75" thickBot="1" x14ac:dyDescent="0.25">
      <c r="A15" s="45" t="s">
        <v>15</v>
      </c>
      <c r="B15" s="10" t="s">
        <v>15</v>
      </c>
      <c r="C15" s="8" t="s">
        <v>166</v>
      </c>
      <c r="D15" s="8" t="s">
        <v>167</v>
      </c>
      <c r="E15" s="49">
        <v>2</v>
      </c>
      <c r="F15" s="47" t="s">
        <v>175</v>
      </c>
      <c r="G15" s="47" t="s">
        <v>176</v>
      </c>
      <c r="H15" s="47" t="s">
        <v>177</v>
      </c>
      <c r="I15" s="46" t="s">
        <v>178</v>
      </c>
      <c r="J15" s="47" t="s">
        <v>179</v>
      </c>
      <c r="K15" s="47" t="s">
        <v>173</v>
      </c>
      <c r="L15" s="47" t="s">
        <v>174</v>
      </c>
      <c r="M15" s="81">
        <v>1000000</v>
      </c>
      <c r="N15" s="81">
        <f t="shared" ref="N15:S20" si="2">M15+(M15*0.05)</f>
        <v>1050000</v>
      </c>
      <c r="O15" s="81">
        <f t="shared" si="2"/>
        <v>1102500</v>
      </c>
      <c r="P15" s="81">
        <f t="shared" si="2"/>
        <v>1157625</v>
      </c>
      <c r="Q15" s="81">
        <f t="shared" si="2"/>
        <v>1215506.25</v>
      </c>
      <c r="R15" s="81">
        <f t="shared" si="2"/>
        <v>1276281.5625</v>
      </c>
      <c r="S15" s="81">
        <f t="shared" si="2"/>
        <v>1340095.640625</v>
      </c>
      <c r="T15" s="48">
        <f t="shared" si="1"/>
        <v>8142008.453125</v>
      </c>
    </row>
    <row r="16" spans="1:20" ht="132.75" thickBot="1" x14ac:dyDescent="0.3">
      <c r="A16" s="45" t="s">
        <v>15</v>
      </c>
      <c r="B16" s="10" t="s">
        <v>15</v>
      </c>
      <c r="C16" s="8" t="s">
        <v>166</v>
      </c>
      <c r="D16" s="8" t="s">
        <v>167</v>
      </c>
      <c r="E16" s="49">
        <v>3</v>
      </c>
      <c r="F16" s="47" t="s">
        <v>180</v>
      </c>
      <c r="G16" s="47" t="s">
        <v>181</v>
      </c>
      <c r="H16" s="47" t="s">
        <v>182</v>
      </c>
      <c r="I16" s="46" t="s">
        <v>183</v>
      </c>
      <c r="J16" s="47" t="s">
        <v>179</v>
      </c>
      <c r="K16" s="47" t="s">
        <v>173</v>
      </c>
      <c r="L16" s="47" t="s">
        <v>174</v>
      </c>
      <c r="M16" s="81">
        <v>500000</v>
      </c>
      <c r="N16" s="81">
        <f t="shared" si="2"/>
        <v>525000</v>
      </c>
      <c r="O16" s="81">
        <f t="shared" si="2"/>
        <v>551250</v>
      </c>
      <c r="P16" s="81">
        <f t="shared" si="2"/>
        <v>578812.5</v>
      </c>
      <c r="Q16" s="81">
        <f t="shared" si="2"/>
        <v>607753.125</v>
      </c>
      <c r="R16" s="81">
        <f t="shared" si="2"/>
        <v>638140.78125</v>
      </c>
      <c r="S16" s="81">
        <f t="shared" si="2"/>
        <v>670047.8203125</v>
      </c>
      <c r="T16" s="48">
        <f t="shared" si="1"/>
        <v>4071004.2265625</v>
      </c>
    </row>
    <row r="17" spans="1:20" ht="132.75" thickBot="1" x14ac:dyDescent="0.3">
      <c r="A17" s="45" t="s">
        <v>15</v>
      </c>
      <c r="B17" s="10" t="s">
        <v>15</v>
      </c>
      <c r="C17" s="8" t="s">
        <v>166</v>
      </c>
      <c r="D17" s="8" t="s">
        <v>167</v>
      </c>
      <c r="E17" s="49">
        <v>4</v>
      </c>
      <c r="F17" s="47" t="s">
        <v>184</v>
      </c>
      <c r="G17" s="47" t="s">
        <v>185</v>
      </c>
      <c r="H17" s="47" t="s">
        <v>186</v>
      </c>
      <c r="I17" s="46" t="s">
        <v>178</v>
      </c>
      <c r="J17" s="47" t="s">
        <v>179</v>
      </c>
      <c r="K17" s="47" t="s">
        <v>173</v>
      </c>
      <c r="L17" s="47" t="s">
        <v>174</v>
      </c>
      <c r="M17" s="81">
        <v>1000000</v>
      </c>
      <c r="N17" s="81">
        <f t="shared" si="2"/>
        <v>1050000</v>
      </c>
      <c r="O17" s="81">
        <f t="shared" si="2"/>
        <v>1102500</v>
      </c>
      <c r="P17" s="81">
        <f t="shared" si="2"/>
        <v>1157625</v>
      </c>
      <c r="Q17" s="81">
        <f t="shared" si="2"/>
        <v>1215506.25</v>
      </c>
      <c r="R17" s="81">
        <f t="shared" si="2"/>
        <v>1276281.5625</v>
      </c>
      <c r="S17" s="81">
        <f t="shared" si="2"/>
        <v>1340095.640625</v>
      </c>
      <c r="T17" s="48">
        <f t="shared" si="1"/>
        <v>8142008.453125</v>
      </c>
    </row>
    <row r="18" spans="1:20" ht="132.75" thickBot="1" x14ac:dyDescent="0.3">
      <c r="A18" s="45" t="s">
        <v>15</v>
      </c>
      <c r="B18" s="10" t="s">
        <v>15</v>
      </c>
      <c r="C18" s="8" t="s">
        <v>166</v>
      </c>
      <c r="D18" s="8" t="s">
        <v>167</v>
      </c>
      <c r="E18" s="49">
        <v>5</v>
      </c>
      <c r="F18" s="47" t="s">
        <v>187</v>
      </c>
      <c r="G18" s="47" t="s">
        <v>188</v>
      </c>
      <c r="H18" s="47" t="s">
        <v>189</v>
      </c>
      <c r="I18" s="46" t="s">
        <v>178</v>
      </c>
      <c r="J18" s="47" t="s">
        <v>179</v>
      </c>
      <c r="K18" s="47" t="s">
        <v>173</v>
      </c>
      <c r="L18" s="47" t="s">
        <v>174</v>
      </c>
      <c r="M18" s="81">
        <v>1000000</v>
      </c>
      <c r="N18" s="81">
        <f t="shared" si="2"/>
        <v>1050000</v>
      </c>
      <c r="O18" s="81">
        <f t="shared" si="2"/>
        <v>1102500</v>
      </c>
      <c r="P18" s="81">
        <f t="shared" si="2"/>
        <v>1157625</v>
      </c>
      <c r="Q18" s="81">
        <f t="shared" si="2"/>
        <v>1215506.25</v>
      </c>
      <c r="R18" s="81">
        <f t="shared" si="2"/>
        <v>1276281.5625</v>
      </c>
      <c r="S18" s="81">
        <f t="shared" si="2"/>
        <v>1340095.640625</v>
      </c>
      <c r="T18" s="48">
        <f t="shared" si="1"/>
        <v>8142008.453125</v>
      </c>
    </row>
    <row r="19" spans="1:20" ht="132.75" thickBot="1" x14ac:dyDescent="0.3">
      <c r="A19" s="45" t="s">
        <v>15</v>
      </c>
      <c r="B19" s="10" t="s">
        <v>15</v>
      </c>
      <c r="C19" s="8" t="s">
        <v>166</v>
      </c>
      <c r="D19" s="8" t="s">
        <v>167</v>
      </c>
      <c r="E19" s="49">
        <v>6</v>
      </c>
      <c r="F19" s="47" t="s">
        <v>190</v>
      </c>
      <c r="G19" s="47" t="s">
        <v>191</v>
      </c>
      <c r="H19" s="47" t="s">
        <v>192</v>
      </c>
      <c r="I19" s="46" t="s">
        <v>178</v>
      </c>
      <c r="J19" s="47" t="s">
        <v>179</v>
      </c>
      <c r="K19" s="47" t="s">
        <v>173</v>
      </c>
      <c r="L19" s="47" t="s">
        <v>174</v>
      </c>
      <c r="M19" s="81">
        <v>1000000</v>
      </c>
      <c r="N19" s="81">
        <f t="shared" si="2"/>
        <v>1050000</v>
      </c>
      <c r="O19" s="81">
        <f t="shared" si="2"/>
        <v>1102500</v>
      </c>
      <c r="P19" s="81">
        <f t="shared" si="2"/>
        <v>1157625</v>
      </c>
      <c r="Q19" s="81">
        <f t="shared" si="2"/>
        <v>1215506.25</v>
      </c>
      <c r="R19" s="81">
        <f t="shared" si="2"/>
        <v>1276281.5625</v>
      </c>
      <c r="S19" s="81">
        <f t="shared" si="2"/>
        <v>1340095.640625</v>
      </c>
      <c r="T19" s="48">
        <f t="shared" si="1"/>
        <v>8142008.453125</v>
      </c>
    </row>
    <row r="20" spans="1:20" ht="132.75" thickBot="1" x14ac:dyDescent="0.3">
      <c r="A20" s="45" t="s">
        <v>15</v>
      </c>
      <c r="B20" s="10" t="s">
        <v>15</v>
      </c>
      <c r="C20" s="8" t="s">
        <v>166</v>
      </c>
      <c r="D20" s="8" t="s">
        <v>167</v>
      </c>
      <c r="E20" s="49">
        <v>7</v>
      </c>
      <c r="F20" s="47" t="s">
        <v>193</v>
      </c>
      <c r="G20" s="47" t="s">
        <v>194</v>
      </c>
      <c r="H20" s="47" t="s">
        <v>195</v>
      </c>
      <c r="I20" s="46" t="s">
        <v>196</v>
      </c>
      <c r="J20" s="47" t="s">
        <v>197</v>
      </c>
      <c r="K20" s="47" t="s">
        <v>173</v>
      </c>
      <c r="L20" s="47" t="s">
        <v>198</v>
      </c>
      <c r="M20" s="81">
        <v>4000000</v>
      </c>
      <c r="N20" s="81">
        <f t="shared" si="2"/>
        <v>4200000</v>
      </c>
      <c r="O20" s="81">
        <f t="shared" si="2"/>
        <v>4410000</v>
      </c>
      <c r="P20" s="81">
        <f t="shared" si="2"/>
        <v>4630500</v>
      </c>
      <c r="Q20" s="81">
        <f t="shared" si="2"/>
        <v>4862025</v>
      </c>
      <c r="R20" s="81">
        <f t="shared" si="2"/>
        <v>5105126.25</v>
      </c>
      <c r="S20" s="81">
        <f t="shared" si="2"/>
        <v>5360382.5625</v>
      </c>
      <c r="T20" s="48"/>
    </row>
    <row r="21" spans="1:20" x14ac:dyDescent="0.25">
      <c r="M21" s="15">
        <f>SUM(M14:M20)</f>
        <v>9500000</v>
      </c>
      <c r="N21" s="15">
        <f t="shared" ref="N21:S21" si="3">SUM(N14:N20)</f>
        <v>9975000</v>
      </c>
      <c r="O21" s="15">
        <f t="shared" si="3"/>
        <v>10473750</v>
      </c>
      <c r="P21" s="15">
        <f t="shared" si="3"/>
        <v>10997437.5</v>
      </c>
      <c r="Q21" s="15">
        <f t="shared" si="3"/>
        <v>11547309.375</v>
      </c>
      <c r="R21" s="15">
        <f t="shared" si="3"/>
        <v>12124674.84375</v>
      </c>
      <c r="S21" s="15">
        <f t="shared" si="3"/>
        <v>12730908.5859375</v>
      </c>
      <c r="T21" s="50"/>
    </row>
  </sheetData>
  <mergeCells count="19">
    <mergeCell ref="J12:J13"/>
    <mergeCell ref="K12:L12"/>
    <mergeCell ref="M12:S12"/>
    <mergeCell ref="B11:S11"/>
    <mergeCell ref="A12:A13"/>
    <mergeCell ref="B12:B13"/>
    <mergeCell ref="C12:C13"/>
    <mergeCell ref="D12:D13"/>
    <mergeCell ref="E12:E13"/>
    <mergeCell ref="F12:F13"/>
    <mergeCell ref="G12:G13"/>
    <mergeCell ref="H12:H13"/>
    <mergeCell ref="I12:I13"/>
    <mergeCell ref="B10:S10"/>
    <mergeCell ref="A6:A7"/>
    <mergeCell ref="B6:S6"/>
    <mergeCell ref="B7:S7"/>
    <mergeCell ref="B8:S8"/>
    <mergeCell ref="B9:L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topLeftCell="C8" zoomScale="110" zoomScaleNormal="110" workbookViewId="0">
      <selection activeCell="M8" sqref="M8"/>
    </sheetView>
  </sheetViews>
  <sheetFormatPr baseColWidth="10" defaultColWidth="10.875" defaultRowHeight="15.75" x14ac:dyDescent="0.25"/>
  <cols>
    <col min="3" max="3" width="16.875" customWidth="1"/>
    <col min="8" max="8" width="10.875" style="36"/>
    <col min="13" max="13" width="11.125" style="37" bestFit="1" customWidth="1"/>
    <col min="14" max="19" width="10.875" style="37"/>
  </cols>
  <sheetData>
    <row r="1" spans="1:19" ht="16.5" thickBot="1" x14ac:dyDescent="0.3">
      <c r="A1" s="111"/>
      <c r="B1" s="113" t="s">
        <v>0</v>
      </c>
      <c r="C1" s="113"/>
      <c r="D1" s="113"/>
      <c r="E1" s="113"/>
      <c r="F1" s="113"/>
      <c r="G1" s="113"/>
      <c r="H1" s="113"/>
      <c r="I1" s="113"/>
      <c r="J1" s="113"/>
      <c r="K1" s="113"/>
      <c r="L1" s="113"/>
      <c r="M1" s="113"/>
      <c r="N1" s="113"/>
      <c r="O1" s="113"/>
      <c r="P1" s="113"/>
      <c r="Q1" s="113"/>
      <c r="R1" s="113"/>
      <c r="S1" s="114"/>
    </row>
    <row r="2" spans="1:19" ht="16.5" thickBot="1" x14ac:dyDescent="0.3">
      <c r="A2" s="112"/>
      <c r="B2" s="115" t="s">
        <v>214</v>
      </c>
      <c r="C2" s="115"/>
      <c r="D2" s="115"/>
      <c r="E2" s="115"/>
      <c r="F2" s="115"/>
      <c r="G2" s="115"/>
      <c r="H2" s="115"/>
      <c r="I2" s="115"/>
      <c r="J2" s="115"/>
      <c r="K2" s="115"/>
      <c r="L2" s="115"/>
      <c r="M2" s="115"/>
      <c r="N2" s="115"/>
      <c r="O2" s="115"/>
      <c r="P2" s="115"/>
      <c r="Q2" s="115"/>
      <c r="R2" s="115"/>
      <c r="S2" s="116"/>
    </row>
    <row r="3" spans="1:19" ht="16.5" thickBot="1" x14ac:dyDescent="0.3">
      <c r="A3" s="58"/>
      <c r="B3" s="117" t="s">
        <v>1</v>
      </c>
      <c r="C3" s="117"/>
      <c r="D3" s="117"/>
      <c r="E3" s="117"/>
      <c r="F3" s="117"/>
      <c r="G3" s="117"/>
      <c r="H3" s="117"/>
      <c r="I3" s="117"/>
      <c r="J3" s="117"/>
      <c r="K3" s="117"/>
      <c r="L3" s="117"/>
      <c r="M3" s="117"/>
      <c r="N3" s="117"/>
      <c r="O3" s="117"/>
      <c r="P3" s="117"/>
      <c r="Q3" s="117"/>
      <c r="R3" s="117"/>
      <c r="S3" s="118"/>
    </row>
    <row r="4" spans="1:19" ht="16.5" thickBot="1" x14ac:dyDescent="0.3">
      <c r="A4" s="58" t="s">
        <v>2</v>
      </c>
      <c r="B4" s="119" t="s">
        <v>14</v>
      </c>
      <c r="C4" s="119"/>
      <c r="D4" s="119"/>
      <c r="E4" s="119"/>
      <c r="F4" s="119"/>
      <c r="G4" s="119"/>
      <c r="H4" s="119"/>
      <c r="I4" s="119"/>
      <c r="J4" s="119"/>
      <c r="K4" s="119"/>
      <c r="L4" s="119"/>
      <c r="M4" s="59"/>
      <c r="N4" s="59"/>
      <c r="O4" s="59"/>
      <c r="P4" s="59"/>
      <c r="Q4" s="59"/>
      <c r="R4" s="60"/>
      <c r="S4" s="61"/>
    </row>
    <row r="5" spans="1:19" ht="27" customHeight="1" thickBot="1" x14ac:dyDescent="0.3">
      <c r="A5" s="62" t="s">
        <v>3</v>
      </c>
      <c r="B5" s="109" t="s">
        <v>4</v>
      </c>
      <c r="C5" s="109"/>
      <c r="D5" s="109"/>
      <c r="E5" s="109"/>
      <c r="F5" s="109"/>
      <c r="G5" s="109"/>
      <c r="H5" s="109"/>
      <c r="I5" s="109"/>
      <c r="J5" s="109"/>
      <c r="K5" s="109"/>
      <c r="L5" s="109"/>
      <c r="M5" s="109"/>
      <c r="N5" s="109"/>
      <c r="O5" s="109"/>
      <c r="P5" s="109"/>
      <c r="Q5" s="109"/>
      <c r="R5" s="109"/>
      <c r="S5" s="110"/>
    </row>
    <row r="6" spans="1:19" ht="16.5" thickBot="1" x14ac:dyDescent="0.3">
      <c r="A6" s="62" t="s">
        <v>5</v>
      </c>
      <c r="B6" s="109" t="s">
        <v>6</v>
      </c>
      <c r="C6" s="109"/>
      <c r="D6" s="109"/>
      <c r="E6" s="109"/>
      <c r="F6" s="109"/>
      <c r="G6" s="109"/>
      <c r="H6" s="109"/>
      <c r="I6" s="109"/>
      <c r="J6" s="109"/>
      <c r="K6" s="109"/>
      <c r="L6" s="109"/>
      <c r="M6" s="109"/>
      <c r="N6" s="109"/>
      <c r="O6" s="109"/>
      <c r="P6" s="109"/>
      <c r="Q6" s="109"/>
      <c r="R6" s="109"/>
      <c r="S6" s="110"/>
    </row>
    <row r="7" spans="1:19" ht="16.5" thickBot="1" x14ac:dyDescent="0.3">
      <c r="A7" s="120" t="s">
        <v>7</v>
      </c>
      <c r="B7" s="120" t="s">
        <v>8</v>
      </c>
      <c r="C7" s="120" t="s">
        <v>9</v>
      </c>
      <c r="D7" s="120" t="s">
        <v>23</v>
      </c>
      <c r="E7" s="120" t="s">
        <v>10</v>
      </c>
      <c r="F7" s="120" t="s">
        <v>21</v>
      </c>
      <c r="G7" s="120" t="s">
        <v>11</v>
      </c>
      <c r="H7" s="120" t="s">
        <v>12</v>
      </c>
      <c r="I7" s="120" t="s">
        <v>20</v>
      </c>
      <c r="J7" s="120" t="s">
        <v>22</v>
      </c>
      <c r="K7" s="120" t="s">
        <v>27</v>
      </c>
      <c r="L7" s="120"/>
      <c r="M7" s="121" t="s">
        <v>13</v>
      </c>
      <c r="N7" s="121"/>
      <c r="O7" s="121"/>
      <c r="P7" s="121"/>
      <c r="Q7" s="121"/>
      <c r="R7" s="121"/>
      <c r="S7" s="122"/>
    </row>
    <row r="8" spans="1:19" ht="16.5" thickBot="1" x14ac:dyDescent="0.3">
      <c r="A8" s="120"/>
      <c r="B8" s="120"/>
      <c r="C8" s="120"/>
      <c r="D8" s="120"/>
      <c r="E8" s="120"/>
      <c r="F8" s="120"/>
      <c r="G8" s="120"/>
      <c r="H8" s="120"/>
      <c r="I8" s="120"/>
      <c r="J8" s="120"/>
      <c r="K8" s="63" t="s">
        <v>28</v>
      </c>
      <c r="L8" s="63" t="s">
        <v>29</v>
      </c>
      <c r="M8" s="72">
        <v>2022</v>
      </c>
      <c r="N8" s="72">
        <v>2023</v>
      </c>
      <c r="O8" s="72">
        <v>2024</v>
      </c>
      <c r="P8" s="72">
        <v>2025</v>
      </c>
      <c r="Q8" s="72">
        <v>2026</v>
      </c>
      <c r="R8" s="72">
        <v>2027</v>
      </c>
      <c r="S8" s="72">
        <v>2028</v>
      </c>
    </row>
    <row r="9" spans="1:19" ht="157.5" customHeight="1" thickBot="1" x14ac:dyDescent="0.3">
      <c r="A9" s="64" t="s">
        <v>215</v>
      </c>
      <c r="B9" s="65" t="s">
        <v>216</v>
      </c>
      <c r="C9" s="65" t="s">
        <v>217</v>
      </c>
      <c r="D9" s="65" t="s">
        <v>218</v>
      </c>
      <c r="E9" s="66">
        <v>1</v>
      </c>
      <c r="F9" s="67" t="s">
        <v>219</v>
      </c>
      <c r="G9" s="67" t="s">
        <v>220</v>
      </c>
      <c r="H9" s="66" t="s">
        <v>221</v>
      </c>
      <c r="I9" s="66" t="s">
        <v>222</v>
      </c>
      <c r="J9" s="67" t="s">
        <v>223</v>
      </c>
      <c r="K9" s="67" t="s">
        <v>224</v>
      </c>
      <c r="L9" s="67" t="s">
        <v>225</v>
      </c>
      <c r="M9" s="91">
        <v>1000000</v>
      </c>
      <c r="N9" s="91">
        <f t="shared" ref="N9:S9" si="0">M9+(M9*0.05)</f>
        <v>1050000</v>
      </c>
      <c r="O9" s="91">
        <f t="shared" si="0"/>
        <v>1102500</v>
      </c>
      <c r="P9" s="91">
        <f t="shared" si="0"/>
        <v>1157625</v>
      </c>
      <c r="Q9" s="91">
        <f t="shared" si="0"/>
        <v>1215506.25</v>
      </c>
      <c r="R9" s="91">
        <f t="shared" si="0"/>
        <v>1276281.5625</v>
      </c>
      <c r="S9" s="92">
        <f t="shared" si="0"/>
        <v>1340095.640625</v>
      </c>
    </row>
    <row r="10" spans="1:19" ht="163.5" customHeight="1" thickBot="1" x14ac:dyDescent="0.3">
      <c r="A10" s="64" t="s">
        <v>215</v>
      </c>
      <c r="B10" s="65" t="s">
        <v>216</v>
      </c>
      <c r="C10" s="65" t="s">
        <v>217</v>
      </c>
      <c r="D10" s="65" t="s">
        <v>218</v>
      </c>
      <c r="E10" s="68">
        <v>2</v>
      </c>
      <c r="F10" s="67" t="s">
        <v>226</v>
      </c>
      <c r="G10" s="67" t="s">
        <v>227</v>
      </c>
      <c r="H10" s="67" t="s">
        <v>228</v>
      </c>
      <c r="I10" s="66" t="s">
        <v>229</v>
      </c>
      <c r="J10" s="67" t="s">
        <v>230</v>
      </c>
      <c r="K10" s="67" t="s">
        <v>224</v>
      </c>
      <c r="L10" s="67" t="s">
        <v>225</v>
      </c>
      <c r="M10" s="91">
        <v>1000000</v>
      </c>
      <c r="N10" s="91">
        <f t="shared" ref="N10:S14" si="1">M10+(M10*0.05)</f>
        <v>1050000</v>
      </c>
      <c r="O10" s="91">
        <f t="shared" si="1"/>
        <v>1102500</v>
      </c>
      <c r="P10" s="91">
        <f t="shared" si="1"/>
        <v>1157625</v>
      </c>
      <c r="Q10" s="91">
        <f t="shared" si="1"/>
        <v>1215506.25</v>
      </c>
      <c r="R10" s="91">
        <f t="shared" si="1"/>
        <v>1276281.5625</v>
      </c>
      <c r="S10" s="92">
        <f t="shared" si="1"/>
        <v>1340095.640625</v>
      </c>
    </row>
    <row r="11" spans="1:19" ht="147" thickBot="1" x14ac:dyDescent="0.3">
      <c r="A11" s="64" t="s">
        <v>215</v>
      </c>
      <c r="B11" s="65" t="s">
        <v>216</v>
      </c>
      <c r="C11" s="65" t="s">
        <v>217</v>
      </c>
      <c r="D11" s="65" t="s">
        <v>218</v>
      </c>
      <c r="E11" s="68">
        <v>3</v>
      </c>
      <c r="F11" s="67" t="s">
        <v>231</v>
      </c>
      <c r="G11" s="67" t="s">
        <v>232</v>
      </c>
      <c r="H11" s="67" t="s">
        <v>233</v>
      </c>
      <c r="I11" s="66" t="s">
        <v>234</v>
      </c>
      <c r="J11" s="67" t="s">
        <v>235</v>
      </c>
      <c r="K11" s="67" t="s">
        <v>224</v>
      </c>
      <c r="L11" s="67" t="s">
        <v>225</v>
      </c>
      <c r="M11" s="91">
        <v>2000000</v>
      </c>
      <c r="N11" s="91">
        <f t="shared" si="1"/>
        <v>2100000</v>
      </c>
      <c r="O11" s="91">
        <f t="shared" si="1"/>
        <v>2205000</v>
      </c>
      <c r="P11" s="91">
        <f t="shared" si="1"/>
        <v>2315250</v>
      </c>
      <c r="Q11" s="91">
        <f t="shared" si="1"/>
        <v>2431012.5</v>
      </c>
      <c r="R11" s="91">
        <f t="shared" si="1"/>
        <v>2552563.125</v>
      </c>
      <c r="S11" s="92">
        <f t="shared" si="1"/>
        <v>2680191.28125</v>
      </c>
    </row>
    <row r="12" spans="1:19" ht="147" thickBot="1" x14ac:dyDescent="0.3">
      <c r="A12" s="64" t="s">
        <v>215</v>
      </c>
      <c r="B12" s="65" t="s">
        <v>216</v>
      </c>
      <c r="C12" s="65" t="s">
        <v>217</v>
      </c>
      <c r="D12" s="65" t="s">
        <v>218</v>
      </c>
      <c r="E12" s="68">
        <v>4</v>
      </c>
      <c r="F12" s="67" t="s">
        <v>236</v>
      </c>
      <c r="G12" s="67" t="s">
        <v>237</v>
      </c>
      <c r="H12" s="67" t="s">
        <v>238</v>
      </c>
      <c r="I12" s="66" t="s">
        <v>239</v>
      </c>
      <c r="J12" s="67" t="s">
        <v>230</v>
      </c>
      <c r="K12" s="67" t="s">
        <v>224</v>
      </c>
      <c r="L12" s="67" t="s">
        <v>225</v>
      </c>
      <c r="M12" s="91">
        <v>500000</v>
      </c>
      <c r="N12" s="91">
        <f t="shared" si="1"/>
        <v>525000</v>
      </c>
      <c r="O12" s="91">
        <f t="shared" si="1"/>
        <v>551250</v>
      </c>
      <c r="P12" s="91">
        <f t="shared" si="1"/>
        <v>578812.5</v>
      </c>
      <c r="Q12" s="91">
        <f t="shared" si="1"/>
        <v>607753.125</v>
      </c>
      <c r="R12" s="91">
        <f t="shared" si="1"/>
        <v>638140.78125</v>
      </c>
      <c r="S12" s="92">
        <f t="shared" si="1"/>
        <v>670047.8203125</v>
      </c>
    </row>
    <row r="13" spans="1:19" ht="162.75" thickBot="1" x14ac:dyDescent="0.3">
      <c r="A13" s="64" t="s">
        <v>215</v>
      </c>
      <c r="B13" s="65" t="s">
        <v>216</v>
      </c>
      <c r="C13" s="65" t="s">
        <v>217</v>
      </c>
      <c r="D13" s="65" t="s">
        <v>218</v>
      </c>
      <c r="E13" s="68">
        <v>5</v>
      </c>
      <c r="F13" s="67" t="s">
        <v>240</v>
      </c>
      <c r="G13" s="67" t="s">
        <v>241</v>
      </c>
      <c r="H13" s="67" t="s">
        <v>242</v>
      </c>
      <c r="I13" s="66" t="s">
        <v>243</v>
      </c>
      <c r="J13" s="67" t="s">
        <v>230</v>
      </c>
      <c r="K13" s="67" t="s">
        <v>224</v>
      </c>
      <c r="L13" s="67" t="s">
        <v>225</v>
      </c>
      <c r="M13" s="91">
        <v>1000000</v>
      </c>
      <c r="N13" s="91">
        <f t="shared" si="1"/>
        <v>1050000</v>
      </c>
      <c r="O13" s="91">
        <f t="shared" si="1"/>
        <v>1102500</v>
      </c>
      <c r="P13" s="91">
        <f t="shared" si="1"/>
        <v>1157625</v>
      </c>
      <c r="Q13" s="91">
        <f t="shared" si="1"/>
        <v>1215506.25</v>
      </c>
      <c r="R13" s="91">
        <f t="shared" si="1"/>
        <v>1276281.5625</v>
      </c>
      <c r="S13" s="92">
        <f t="shared" si="1"/>
        <v>1340095.640625</v>
      </c>
    </row>
    <row r="14" spans="1:19" ht="147" thickBot="1" x14ac:dyDescent="0.3">
      <c r="A14" s="64" t="s">
        <v>215</v>
      </c>
      <c r="B14" s="65" t="s">
        <v>216</v>
      </c>
      <c r="C14" s="65" t="s">
        <v>217</v>
      </c>
      <c r="D14" s="65" t="s">
        <v>218</v>
      </c>
      <c r="E14" s="68">
        <v>6</v>
      </c>
      <c r="F14" s="67" t="s">
        <v>244</v>
      </c>
      <c r="G14" s="67" t="s">
        <v>245</v>
      </c>
      <c r="H14" s="67" t="s">
        <v>246</v>
      </c>
      <c r="I14" s="66" t="s">
        <v>247</v>
      </c>
      <c r="J14" s="67" t="s">
        <v>230</v>
      </c>
      <c r="K14" s="67" t="s">
        <v>224</v>
      </c>
      <c r="L14" s="67" t="s">
        <v>225</v>
      </c>
      <c r="M14" s="91">
        <v>1000000</v>
      </c>
      <c r="N14" s="91">
        <f t="shared" si="1"/>
        <v>1050000</v>
      </c>
      <c r="O14" s="91">
        <f t="shared" si="1"/>
        <v>1102500</v>
      </c>
      <c r="P14" s="91">
        <f t="shared" si="1"/>
        <v>1157625</v>
      </c>
      <c r="Q14" s="91">
        <f t="shared" si="1"/>
        <v>1215506.25</v>
      </c>
      <c r="R14" s="91">
        <f t="shared" si="1"/>
        <v>1276281.5625</v>
      </c>
      <c r="S14" s="92">
        <f t="shared" si="1"/>
        <v>1340095.640625</v>
      </c>
    </row>
    <row r="15" spans="1:19" x14ac:dyDescent="0.25">
      <c r="M15" s="71">
        <f>SUM(M9:M14)</f>
        <v>6500000</v>
      </c>
      <c r="N15" s="71">
        <f t="shared" ref="N15:S15" si="2">SUM(N9:N14)</f>
        <v>6825000</v>
      </c>
      <c r="O15" s="71">
        <f t="shared" si="2"/>
        <v>7166250</v>
      </c>
      <c r="P15" s="71">
        <f t="shared" si="2"/>
        <v>7524562.5</v>
      </c>
      <c r="Q15" s="71">
        <f t="shared" si="2"/>
        <v>7900790.625</v>
      </c>
      <c r="R15" s="71">
        <f t="shared" si="2"/>
        <v>8295830.15625</v>
      </c>
      <c r="S15" s="71">
        <f t="shared" si="2"/>
        <v>8710621.6640625</v>
      </c>
    </row>
  </sheetData>
  <mergeCells count="19">
    <mergeCell ref="J7:J8"/>
    <mergeCell ref="K7:L7"/>
    <mergeCell ref="M7:S7"/>
    <mergeCell ref="B6:S6"/>
    <mergeCell ref="A7:A8"/>
    <mergeCell ref="B7:B8"/>
    <mergeCell ref="C7:C8"/>
    <mergeCell ref="D7:D8"/>
    <mergeCell ref="E7:E8"/>
    <mergeCell ref="F7:F8"/>
    <mergeCell ref="G7:G8"/>
    <mergeCell ref="H7:H8"/>
    <mergeCell ref="I7:I8"/>
    <mergeCell ref="B5:S5"/>
    <mergeCell ref="A1:A2"/>
    <mergeCell ref="B1:S1"/>
    <mergeCell ref="B2:S2"/>
    <mergeCell ref="B3:S3"/>
    <mergeCell ref="B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S25"/>
  <sheetViews>
    <sheetView topLeftCell="D16" zoomScale="85" zoomScaleNormal="85" workbookViewId="0">
      <selection activeCell="M18" sqref="M18:S18"/>
    </sheetView>
  </sheetViews>
  <sheetFormatPr baseColWidth="10" defaultRowHeight="11.25" x14ac:dyDescent="0.2"/>
  <cols>
    <col min="1" max="1" width="12" style="1" bestFit="1" customWidth="1"/>
    <col min="2" max="2" width="12.25" style="1" bestFit="1" customWidth="1"/>
    <col min="3" max="3" width="65.875" style="1" bestFit="1" customWidth="1"/>
    <col min="4" max="4" width="11.625" style="1" customWidth="1"/>
    <col min="5" max="5" width="3.5" style="1" customWidth="1"/>
    <col min="6" max="6" width="19.25" style="1" bestFit="1" customWidth="1"/>
    <col min="7" max="7" width="35.125" style="1" bestFit="1" customWidth="1"/>
    <col min="8" max="8" width="17.375" style="14" bestFit="1" customWidth="1"/>
    <col min="9" max="9" width="18.25" style="1" bestFit="1" customWidth="1"/>
    <col min="10" max="10" width="24.25" style="1" bestFit="1" customWidth="1"/>
    <col min="11" max="11" width="20.75" style="1" bestFit="1" customWidth="1"/>
    <col min="12" max="12" width="12.125" style="1" bestFit="1" customWidth="1"/>
    <col min="13" max="13" width="13.125" style="15" bestFit="1" customWidth="1"/>
    <col min="14" max="14" width="13.25" style="15" bestFit="1" customWidth="1"/>
    <col min="15" max="18" width="11.125" style="15" bestFit="1" customWidth="1"/>
    <col min="19" max="19" width="12.125" style="15" bestFit="1" customWidth="1"/>
    <col min="20" max="16384" width="11" style="1"/>
  </cols>
  <sheetData>
    <row r="5" spans="1:19" ht="12" thickBot="1" x14ac:dyDescent="0.25"/>
    <row r="6" spans="1:19" ht="12" thickBot="1" x14ac:dyDescent="0.25">
      <c r="A6" s="101"/>
      <c r="B6" s="102" t="s">
        <v>0</v>
      </c>
      <c r="C6" s="102"/>
      <c r="D6" s="102"/>
      <c r="E6" s="102"/>
      <c r="F6" s="102"/>
      <c r="G6" s="102"/>
      <c r="H6" s="102"/>
      <c r="I6" s="102"/>
      <c r="J6" s="102"/>
      <c r="K6" s="102"/>
      <c r="L6" s="102"/>
      <c r="M6" s="102"/>
      <c r="N6" s="102"/>
      <c r="O6" s="102"/>
      <c r="P6" s="102"/>
      <c r="Q6" s="102"/>
      <c r="R6" s="102"/>
      <c r="S6" s="102"/>
    </row>
    <row r="7" spans="1:19" ht="12" thickBot="1" x14ac:dyDescent="0.25">
      <c r="A7" s="101"/>
      <c r="B7" s="102" t="s">
        <v>24</v>
      </c>
      <c r="C7" s="102"/>
      <c r="D7" s="102"/>
      <c r="E7" s="102"/>
      <c r="F7" s="102"/>
      <c r="G7" s="102"/>
      <c r="H7" s="102"/>
      <c r="I7" s="102"/>
      <c r="J7" s="102"/>
      <c r="K7" s="102"/>
      <c r="L7" s="102"/>
      <c r="M7" s="102"/>
      <c r="N7" s="102"/>
      <c r="O7" s="102"/>
      <c r="P7" s="102"/>
      <c r="Q7" s="102"/>
      <c r="R7" s="102"/>
      <c r="S7" s="102"/>
    </row>
    <row r="8" spans="1:19" ht="12" thickBot="1" x14ac:dyDescent="0.25">
      <c r="A8" s="3"/>
      <c r="B8" s="103" t="s">
        <v>1</v>
      </c>
      <c r="C8" s="103"/>
      <c r="D8" s="103"/>
      <c r="E8" s="103"/>
      <c r="F8" s="103"/>
      <c r="G8" s="103"/>
      <c r="H8" s="103"/>
      <c r="I8" s="103"/>
      <c r="J8" s="103"/>
      <c r="K8" s="103"/>
      <c r="L8" s="103"/>
      <c r="M8" s="103"/>
      <c r="N8" s="103"/>
      <c r="O8" s="103"/>
      <c r="P8" s="103"/>
      <c r="Q8" s="103"/>
      <c r="R8" s="103"/>
      <c r="S8" s="103"/>
    </row>
    <row r="9" spans="1:19" ht="12" thickBot="1" x14ac:dyDescent="0.25">
      <c r="A9" s="3" t="s">
        <v>2</v>
      </c>
      <c r="B9" s="104" t="s">
        <v>37</v>
      </c>
      <c r="C9" s="104"/>
      <c r="D9" s="104"/>
      <c r="E9" s="104"/>
      <c r="F9" s="104"/>
      <c r="G9" s="104"/>
      <c r="H9" s="104"/>
      <c r="I9" s="104"/>
      <c r="J9" s="104"/>
      <c r="K9" s="104"/>
      <c r="L9" s="104"/>
      <c r="M9" s="4"/>
      <c r="N9" s="5"/>
      <c r="O9" s="5"/>
      <c r="P9" s="5"/>
      <c r="Q9" s="5"/>
      <c r="R9" s="9"/>
      <c r="S9" s="4"/>
    </row>
    <row r="10" spans="1:19" ht="33" customHeight="1" thickBot="1" x14ac:dyDescent="0.25">
      <c r="A10" s="2" t="s">
        <v>3</v>
      </c>
      <c r="B10" s="99" t="s">
        <v>4</v>
      </c>
      <c r="C10" s="99"/>
      <c r="D10" s="99"/>
      <c r="E10" s="99"/>
      <c r="F10" s="99"/>
      <c r="G10" s="99"/>
      <c r="H10" s="99"/>
      <c r="I10" s="99"/>
      <c r="J10" s="99"/>
      <c r="K10" s="99"/>
      <c r="L10" s="99"/>
      <c r="M10" s="99"/>
      <c r="N10" s="99"/>
      <c r="O10" s="99"/>
      <c r="P10" s="99"/>
      <c r="Q10" s="99"/>
      <c r="R10" s="99"/>
      <c r="S10" s="99"/>
    </row>
    <row r="11" spans="1:19" ht="12" thickBot="1" x14ac:dyDescent="0.25">
      <c r="A11" s="2" t="s">
        <v>5</v>
      </c>
      <c r="B11" s="99" t="s">
        <v>6</v>
      </c>
      <c r="C11" s="99"/>
      <c r="D11" s="99"/>
      <c r="E11" s="99"/>
      <c r="F11" s="99"/>
      <c r="G11" s="99"/>
      <c r="H11" s="99"/>
      <c r="I11" s="99"/>
      <c r="J11" s="99"/>
      <c r="K11" s="99"/>
      <c r="L11" s="99"/>
      <c r="M11" s="99"/>
      <c r="N11" s="99"/>
      <c r="O11" s="99"/>
      <c r="P11" s="99"/>
      <c r="Q11" s="99"/>
      <c r="R11" s="99"/>
      <c r="S11" s="99"/>
    </row>
    <row r="12" spans="1:19" ht="17.100000000000001" customHeight="1" thickBot="1" x14ac:dyDescent="0.25">
      <c r="A12" s="100" t="s">
        <v>7</v>
      </c>
      <c r="B12" s="93" t="s">
        <v>8</v>
      </c>
      <c r="C12" s="93" t="s">
        <v>9</v>
      </c>
      <c r="D12" s="93" t="s">
        <v>25</v>
      </c>
      <c r="E12" s="93" t="s">
        <v>10</v>
      </c>
      <c r="F12" s="93" t="s">
        <v>21</v>
      </c>
      <c r="G12" s="93" t="s">
        <v>11</v>
      </c>
      <c r="H12" s="93" t="s">
        <v>12</v>
      </c>
      <c r="I12" s="93" t="s">
        <v>20</v>
      </c>
      <c r="J12" s="93" t="s">
        <v>22</v>
      </c>
      <c r="K12" s="95" t="s">
        <v>27</v>
      </c>
      <c r="L12" s="96"/>
      <c r="M12" s="97" t="s">
        <v>13</v>
      </c>
      <c r="N12" s="97"/>
      <c r="O12" s="97"/>
      <c r="P12" s="97"/>
      <c r="Q12" s="97"/>
      <c r="R12" s="97"/>
      <c r="S12" s="98"/>
    </row>
    <row r="13" spans="1:19" ht="21.75" customHeight="1" thickBot="1" x14ac:dyDescent="0.25">
      <c r="A13" s="93"/>
      <c r="B13" s="94"/>
      <c r="C13" s="94"/>
      <c r="D13" s="94"/>
      <c r="E13" s="94"/>
      <c r="F13" s="94"/>
      <c r="G13" s="94"/>
      <c r="H13" s="94"/>
      <c r="I13" s="94"/>
      <c r="J13" s="94"/>
      <c r="K13" s="51" t="s">
        <v>28</v>
      </c>
      <c r="L13" s="51" t="s">
        <v>29</v>
      </c>
      <c r="M13" s="72">
        <v>2022</v>
      </c>
      <c r="N13" s="72">
        <v>2023</v>
      </c>
      <c r="O13" s="72">
        <v>2024</v>
      </c>
      <c r="P13" s="72">
        <v>2025</v>
      </c>
      <c r="Q13" s="72">
        <v>2026</v>
      </c>
      <c r="R13" s="72">
        <v>2027</v>
      </c>
      <c r="S13" s="72">
        <v>2028</v>
      </c>
    </row>
    <row r="14" spans="1:19" ht="147" thickBot="1" x14ac:dyDescent="0.25">
      <c r="A14" s="12" t="s">
        <v>215</v>
      </c>
      <c r="B14" s="11" t="s">
        <v>280</v>
      </c>
      <c r="C14" s="11" t="s">
        <v>281</v>
      </c>
      <c r="D14" s="17" t="s">
        <v>199</v>
      </c>
      <c r="E14" s="18">
        <v>1</v>
      </c>
      <c r="F14" s="74" t="s">
        <v>285</v>
      </c>
      <c r="G14" s="74" t="s">
        <v>213</v>
      </c>
      <c r="H14" s="74" t="s">
        <v>282</v>
      </c>
      <c r="I14" s="75" t="s">
        <v>286</v>
      </c>
      <c r="J14" s="74" t="s">
        <v>249</v>
      </c>
      <c r="K14" s="74" t="s">
        <v>251</v>
      </c>
      <c r="L14" s="74" t="s">
        <v>40</v>
      </c>
      <c r="M14" s="76">
        <v>1000000000</v>
      </c>
      <c r="N14" s="76">
        <f t="shared" ref="N14:S14" si="0">M14+(M14*0.05)</f>
        <v>1050000000</v>
      </c>
      <c r="O14" s="76">
        <f t="shared" si="0"/>
        <v>1102500000</v>
      </c>
      <c r="P14" s="76">
        <f t="shared" si="0"/>
        <v>1157625000</v>
      </c>
      <c r="Q14" s="76">
        <f t="shared" si="0"/>
        <v>1215506250</v>
      </c>
      <c r="R14" s="76">
        <f t="shared" si="0"/>
        <v>1276281562.5</v>
      </c>
      <c r="S14" s="76">
        <f t="shared" si="0"/>
        <v>1340095640.625</v>
      </c>
    </row>
    <row r="15" spans="1:19" ht="147" thickBot="1" x14ac:dyDescent="0.25">
      <c r="A15" s="12" t="s">
        <v>215</v>
      </c>
      <c r="B15" s="11" t="s">
        <v>280</v>
      </c>
      <c r="C15" s="11" t="s">
        <v>281</v>
      </c>
      <c r="D15" s="17" t="s">
        <v>199</v>
      </c>
      <c r="E15" s="17">
        <v>2</v>
      </c>
      <c r="F15" s="74" t="s">
        <v>283</v>
      </c>
      <c r="G15" s="74" t="s">
        <v>250</v>
      </c>
      <c r="H15" s="74" t="s">
        <v>248</v>
      </c>
      <c r="I15" s="75" t="s">
        <v>275</v>
      </c>
      <c r="J15" s="74" t="s">
        <v>249</v>
      </c>
      <c r="K15" s="74" t="s">
        <v>251</v>
      </c>
      <c r="L15" s="74" t="s">
        <v>40</v>
      </c>
      <c r="M15" s="76">
        <v>1000000000</v>
      </c>
      <c r="N15" s="76">
        <f t="shared" ref="N15:S17" si="1">M15+(M15*0.05)</f>
        <v>1050000000</v>
      </c>
      <c r="O15" s="76">
        <f t="shared" si="1"/>
        <v>1102500000</v>
      </c>
      <c r="P15" s="76">
        <f t="shared" si="1"/>
        <v>1157625000</v>
      </c>
      <c r="Q15" s="76">
        <f t="shared" si="1"/>
        <v>1215506250</v>
      </c>
      <c r="R15" s="76">
        <f t="shared" si="1"/>
        <v>1276281562.5</v>
      </c>
      <c r="S15" s="76">
        <f t="shared" si="1"/>
        <v>1340095640.625</v>
      </c>
    </row>
    <row r="16" spans="1:19" ht="147" thickBot="1" x14ac:dyDescent="0.25">
      <c r="A16" s="12" t="s">
        <v>215</v>
      </c>
      <c r="B16" s="11" t="s">
        <v>280</v>
      </c>
      <c r="C16" s="11" t="s">
        <v>281</v>
      </c>
      <c r="D16" s="17" t="s">
        <v>199</v>
      </c>
      <c r="E16" s="17">
        <v>3</v>
      </c>
      <c r="F16" s="69" t="s">
        <v>284</v>
      </c>
      <c r="G16" s="69" t="s">
        <v>254</v>
      </c>
      <c r="H16" s="69" t="s">
        <v>252</v>
      </c>
      <c r="I16" s="70" t="s">
        <v>276</v>
      </c>
      <c r="J16" s="69" t="s">
        <v>249</v>
      </c>
      <c r="K16" s="69" t="s">
        <v>251</v>
      </c>
      <c r="L16" s="69" t="s">
        <v>40</v>
      </c>
      <c r="M16" s="76"/>
      <c r="N16" s="76">
        <v>1000000000</v>
      </c>
      <c r="O16" s="76">
        <f t="shared" ref="O16" si="2">N16+(N16*0.05)</f>
        <v>1050000000</v>
      </c>
      <c r="P16" s="76">
        <f t="shared" ref="P16" si="3">O16+(O16*0.05)</f>
        <v>1102500000</v>
      </c>
      <c r="Q16" s="76">
        <f t="shared" ref="Q16" si="4">P16+(P16*0.05)</f>
        <v>1157625000</v>
      </c>
      <c r="R16" s="76">
        <f t="shared" ref="R16" si="5">Q16+(Q16*0.05)</f>
        <v>1215506250</v>
      </c>
      <c r="S16" s="76">
        <f t="shared" ref="S16" si="6">R16+(R16*0.05)</f>
        <v>1276281562.5</v>
      </c>
    </row>
    <row r="17" spans="1:19" ht="147" thickBot="1" x14ac:dyDescent="0.25">
      <c r="A17" s="12" t="s">
        <v>215</v>
      </c>
      <c r="B17" s="11" t="s">
        <v>280</v>
      </c>
      <c r="C17" s="11" t="s">
        <v>281</v>
      </c>
      <c r="D17" s="75" t="s">
        <v>199</v>
      </c>
      <c r="E17" s="75">
        <v>4</v>
      </c>
      <c r="F17" s="74" t="s">
        <v>253</v>
      </c>
      <c r="G17" s="74" t="s">
        <v>256</v>
      </c>
      <c r="H17" s="75" t="s">
        <v>255</v>
      </c>
      <c r="I17" s="75" t="s">
        <v>277</v>
      </c>
      <c r="J17" s="74" t="s">
        <v>249</v>
      </c>
      <c r="K17" s="74" t="s">
        <v>251</v>
      </c>
      <c r="L17" s="74" t="s">
        <v>40</v>
      </c>
      <c r="M17" s="77">
        <v>2800000000</v>
      </c>
      <c r="N17" s="76">
        <f t="shared" si="1"/>
        <v>2940000000</v>
      </c>
      <c r="O17" s="76">
        <f t="shared" si="1"/>
        <v>3087000000</v>
      </c>
      <c r="P17" s="76">
        <f t="shared" si="1"/>
        <v>3241350000</v>
      </c>
      <c r="Q17" s="76">
        <f t="shared" si="1"/>
        <v>3403417500</v>
      </c>
      <c r="R17" s="76">
        <f t="shared" si="1"/>
        <v>3573588375</v>
      </c>
      <c r="S17" s="76">
        <f t="shared" si="1"/>
        <v>3752267793.75</v>
      </c>
    </row>
    <row r="18" spans="1:19" x14ac:dyDescent="0.2">
      <c r="B18" s="57"/>
      <c r="C18" s="57"/>
      <c r="M18" s="15">
        <f>SUM(M14:M17)</f>
        <v>4800000000</v>
      </c>
      <c r="N18" s="15">
        <f t="shared" ref="N18:S18" si="7">SUM(N14:N17)</f>
        <v>6040000000</v>
      </c>
      <c r="O18" s="15">
        <f t="shared" si="7"/>
        <v>6342000000</v>
      </c>
      <c r="P18" s="15">
        <f t="shared" si="7"/>
        <v>6659100000</v>
      </c>
      <c r="Q18" s="15">
        <f t="shared" si="7"/>
        <v>6992055000</v>
      </c>
      <c r="R18" s="15">
        <f t="shared" si="7"/>
        <v>7341657750</v>
      </c>
      <c r="S18" s="15">
        <f t="shared" si="7"/>
        <v>7708740637.5</v>
      </c>
    </row>
    <row r="20" spans="1:19" x14ac:dyDescent="0.2">
      <c r="N20" s="78"/>
      <c r="O20" s="78"/>
      <c r="P20" s="79"/>
      <c r="Q20" s="79"/>
      <c r="R20" s="79"/>
      <c r="S20" s="80"/>
    </row>
    <row r="24" spans="1:19" x14ac:dyDescent="0.2">
      <c r="L24" s="15"/>
    </row>
    <row r="25" spans="1:19" x14ac:dyDescent="0.2">
      <c r="L25" s="15"/>
    </row>
  </sheetData>
  <mergeCells count="19">
    <mergeCell ref="J12:J13"/>
    <mergeCell ref="K12:L12"/>
    <mergeCell ref="M12:S12"/>
    <mergeCell ref="B11:S11"/>
    <mergeCell ref="A12:A13"/>
    <mergeCell ref="B12:B13"/>
    <mergeCell ref="C12:C13"/>
    <mergeCell ref="D12:D13"/>
    <mergeCell ref="E12:E13"/>
    <mergeCell ref="F12:F13"/>
    <mergeCell ref="G12:G13"/>
    <mergeCell ref="H12:H13"/>
    <mergeCell ref="I12:I13"/>
    <mergeCell ref="B10:S10"/>
    <mergeCell ref="A6:A7"/>
    <mergeCell ref="B6:S6"/>
    <mergeCell ref="B7:S7"/>
    <mergeCell ref="B8:S8"/>
    <mergeCell ref="B9:L9"/>
  </mergeCells>
  <phoneticPr fontId="1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AF48"/>
  <sheetViews>
    <sheetView topLeftCell="A15" zoomScale="55" zoomScaleNormal="55" workbookViewId="0">
      <selection activeCell="V41" sqref="V41"/>
    </sheetView>
  </sheetViews>
  <sheetFormatPr baseColWidth="10" defaultRowHeight="12" x14ac:dyDescent="0.2"/>
  <cols>
    <col min="1" max="1" width="12.625" style="26" customWidth="1"/>
    <col min="2" max="2" width="10.875" style="26" customWidth="1"/>
    <col min="3" max="3" width="26.75" style="26" customWidth="1"/>
    <col min="4" max="4" width="11.875" style="26" bestFit="1" customWidth="1"/>
    <col min="5" max="5" width="2.5" style="26" bestFit="1" customWidth="1"/>
    <col min="6" max="6" width="28.5" style="26" customWidth="1"/>
    <col min="7" max="7" width="28.375" style="26" customWidth="1"/>
    <col min="8" max="8" width="19.25" style="27" bestFit="1" customWidth="1"/>
    <col min="9" max="10" width="12.25" style="26" bestFit="1" customWidth="1"/>
    <col min="11" max="11" width="13.125" style="26" bestFit="1" customWidth="1"/>
    <col min="12" max="12" width="10.625" style="26" bestFit="1" customWidth="1"/>
    <col min="13" max="13" width="11.25" style="28" bestFit="1" customWidth="1"/>
    <col min="14" max="19" width="9.125" style="28" bestFit="1" customWidth="1"/>
    <col min="20" max="16384" width="11" style="26"/>
  </cols>
  <sheetData>
    <row r="5" spans="1:19" ht="12.75" thickBot="1" x14ac:dyDescent="0.25"/>
    <row r="6" spans="1:19" ht="12.75" thickBot="1" x14ac:dyDescent="0.25">
      <c r="A6" s="124"/>
      <c r="B6" s="125" t="s">
        <v>278</v>
      </c>
      <c r="C6" s="125"/>
      <c r="D6" s="125"/>
      <c r="E6" s="125"/>
      <c r="F6" s="125"/>
      <c r="G6" s="125"/>
      <c r="H6" s="125"/>
      <c r="I6" s="125"/>
      <c r="J6" s="125"/>
      <c r="K6" s="125"/>
      <c r="L6" s="125"/>
      <c r="M6" s="125"/>
      <c r="N6" s="125"/>
      <c r="O6" s="125"/>
      <c r="P6" s="125"/>
      <c r="Q6" s="125"/>
      <c r="R6" s="125"/>
      <c r="S6" s="125"/>
    </row>
    <row r="7" spans="1:19" ht="12.75" thickBot="1" x14ac:dyDescent="0.25">
      <c r="A7" s="124"/>
      <c r="B7" s="125" t="s">
        <v>257</v>
      </c>
      <c r="C7" s="125"/>
      <c r="D7" s="125"/>
      <c r="E7" s="125"/>
      <c r="F7" s="125"/>
      <c r="G7" s="125"/>
      <c r="H7" s="125"/>
      <c r="I7" s="125"/>
      <c r="J7" s="125"/>
      <c r="K7" s="125"/>
      <c r="L7" s="125"/>
      <c r="M7" s="125"/>
      <c r="N7" s="125"/>
      <c r="O7" s="125"/>
      <c r="P7" s="125"/>
      <c r="Q7" s="125"/>
      <c r="R7" s="125"/>
      <c r="S7" s="125"/>
    </row>
    <row r="8" spans="1:19" ht="12.75" thickBot="1" x14ac:dyDescent="0.25">
      <c r="A8" s="29"/>
      <c r="B8" s="126" t="s">
        <v>1</v>
      </c>
      <c r="C8" s="126"/>
      <c r="D8" s="126"/>
      <c r="E8" s="126"/>
      <c r="F8" s="126"/>
      <c r="G8" s="126"/>
      <c r="H8" s="126"/>
      <c r="I8" s="126"/>
      <c r="J8" s="126"/>
      <c r="K8" s="126"/>
      <c r="L8" s="126"/>
      <c r="M8" s="126"/>
      <c r="N8" s="126"/>
      <c r="O8" s="126"/>
      <c r="P8" s="126"/>
      <c r="Q8" s="126"/>
      <c r="R8" s="126"/>
      <c r="S8" s="126"/>
    </row>
    <row r="9" spans="1:19" ht="12.75" thickBot="1" x14ac:dyDescent="0.25">
      <c r="A9" s="29" t="s">
        <v>2</v>
      </c>
      <c r="B9" s="127" t="s">
        <v>14</v>
      </c>
      <c r="C9" s="127"/>
      <c r="D9" s="127"/>
      <c r="E9" s="127"/>
      <c r="F9" s="127"/>
      <c r="G9" s="127"/>
      <c r="H9" s="127"/>
      <c r="I9" s="127"/>
      <c r="J9" s="127"/>
      <c r="K9" s="127"/>
      <c r="L9" s="127"/>
      <c r="M9" s="30"/>
      <c r="N9" s="31"/>
      <c r="O9" s="31"/>
      <c r="P9" s="31"/>
      <c r="Q9" s="31"/>
      <c r="R9" s="32"/>
      <c r="S9" s="30"/>
    </row>
    <row r="10" spans="1:19" ht="33" customHeight="1" thickBot="1" x14ac:dyDescent="0.25">
      <c r="A10" s="33" t="s">
        <v>3</v>
      </c>
      <c r="B10" s="123" t="s">
        <v>4</v>
      </c>
      <c r="C10" s="123"/>
      <c r="D10" s="123"/>
      <c r="E10" s="123"/>
      <c r="F10" s="123"/>
      <c r="G10" s="123"/>
      <c r="H10" s="123"/>
      <c r="I10" s="123"/>
      <c r="J10" s="123"/>
      <c r="K10" s="123"/>
      <c r="L10" s="123"/>
      <c r="M10" s="123"/>
      <c r="N10" s="123"/>
      <c r="O10" s="123"/>
      <c r="P10" s="123"/>
      <c r="Q10" s="123"/>
      <c r="R10" s="123"/>
      <c r="S10" s="123"/>
    </row>
    <row r="11" spans="1:19" ht="12.75" thickBot="1" x14ac:dyDescent="0.25">
      <c r="A11" s="33" t="s">
        <v>5</v>
      </c>
      <c r="B11" s="123" t="s">
        <v>6</v>
      </c>
      <c r="C11" s="123"/>
      <c r="D11" s="123"/>
      <c r="E11" s="123"/>
      <c r="F11" s="123"/>
      <c r="G11" s="123"/>
      <c r="H11" s="123"/>
      <c r="I11" s="123"/>
      <c r="J11" s="123"/>
      <c r="K11" s="123"/>
      <c r="L11" s="123"/>
      <c r="M11" s="123"/>
      <c r="N11" s="123"/>
      <c r="O11" s="123"/>
      <c r="P11" s="123"/>
      <c r="Q11" s="123"/>
      <c r="R11" s="123"/>
      <c r="S11" s="123"/>
    </row>
    <row r="12" spans="1:19" ht="17.100000000000001" customHeight="1" thickBot="1" x14ac:dyDescent="0.25">
      <c r="A12" s="134" t="s">
        <v>7</v>
      </c>
      <c r="B12" s="128" t="s">
        <v>8</v>
      </c>
      <c r="C12" s="128" t="s">
        <v>9</v>
      </c>
      <c r="D12" s="128" t="s">
        <v>23</v>
      </c>
      <c r="E12" s="128" t="s">
        <v>10</v>
      </c>
      <c r="F12" s="128" t="s">
        <v>21</v>
      </c>
      <c r="G12" s="128" t="s">
        <v>11</v>
      </c>
      <c r="H12" s="128" t="s">
        <v>12</v>
      </c>
      <c r="I12" s="128" t="s">
        <v>20</v>
      </c>
      <c r="J12" s="128" t="s">
        <v>22</v>
      </c>
      <c r="K12" s="130" t="s">
        <v>27</v>
      </c>
      <c r="L12" s="131"/>
      <c r="M12" s="132" t="s">
        <v>13</v>
      </c>
      <c r="N12" s="132"/>
      <c r="O12" s="132"/>
      <c r="P12" s="132"/>
      <c r="Q12" s="132"/>
      <c r="R12" s="132"/>
      <c r="S12" s="133"/>
    </row>
    <row r="13" spans="1:19" ht="12.75" thickBot="1" x14ac:dyDescent="0.25">
      <c r="A13" s="134"/>
      <c r="B13" s="129"/>
      <c r="C13" s="129"/>
      <c r="D13" s="129"/>
      <c r="E13" s="129"/>
      <c r="F13" s="129"/>
      <c r="G13" s="129"/>
      <c r="H13" s="129"/>
      <c r="I13" s="129"/>
      <c r="J13" s="129"/>
      <c r="K13" s="53" t="s">
        <v>28</v>
      </c>
      <c r="L13" s="53" t="s">
        <v>29</v>
      </c>
      <c r="M13" s="72">
        <v>2022</v>
      </c>
      <c r="N13" s="72">
        <v>2023</v>
      </c>
      <c r="O13" s="72">
        <v>2024</v>
      </c>
      <c r="P13" s="72">
        <v>2025</v>
      </c>
      <c r="Q13" s="72">
        <v>2026</v>
      </c>
      <c r="R13" s="72">
        <v>2027</v>
      </c>
      <c r="S13" s="72">
        <v>2028</v>
      </c>
    </row>
    <row r="14" spans="1:19" ht="144.75" thickBot="1" x14ac:dyDescent="0.25">
      <c r="A14" s="6" t="s">
        <v>279</v>
      </c>
      <c r="B14" s="7" t="s">
        <v>259</v>
      </c>
      <c r="C14" s="7" t="s">
        <v>258</v>
      </c>
      <c r="D14" s="10" t="s">
        <v>260</v>
      </c>
      <c r="E14" s="8">
        <v>1</v>
      </c>
      <c r="F14" s="13" t="s">
        <v>261</v>
      </c>
      <c r="G14" s="13" t="s">
        <v>262</v>
      </c>
      <c r="H14" s="8" t="s">
        <v>263</v>
      </c>
      <c r="I14" s="8" t="s">
        <v>264</v>
      </c>
      <c r="J14" s="19" t="s">
        <v>265</v>
      </c>
      <c r="K14" s="19" t="s">
        <v>251</v>
      </c>
      <c r="L14" s="19" t="s">
        <v>87</v>
      </c>
      <c r="M14" s="73">
        <v>3000000</v>
      </c>
      <c r="N14" s="73">
        <f t="shared" ref="N14:S14" si="0">M14+(M14*0.05)</f>
        <v>3150000</v>
      </c>
      <c r="O14" s="73">
        <f t="shared" si="0"/>
        <v>3307500</v>
      </c>
      <c r="P14" s="73">
        <f t="shared" si="0"/>
        <v>3472875</v>
      </c>
      <c r="Q14" s="73">
        <f t="shared" si="0"/>
        <v>3646518.75</v>
      </c>
      <c r="R14" s="73">
        <f t="shared" si="0"/>
        <v>3828844.6875</v>
      </c>
      <c r="S14" s="73">
        <f t="shared" si="0"/>
        <v>4020286.921875</v>
      </c>
    </row>
    <row r="15" spans="1:19" ht="144.75" thickBot="1" x14ac:dyDescent="0.25">
      <c r="A15" s="6" t="s">
        <v>279</v>
      </c>
      <c r="B15" s="7" t="s">
        <v>259</v>
      </c>
      <c r="C15" s="7" t="s">
        <v>258</v>
      </c>
      <c r="D15" s="10" t="s">
        <v>260</v>
      </c>
      <c r="E15" s="35">
        <v>2</v>
      </c>
      <c r="F15" s="13" t="s">
        <v>261</v>
      </c>
      <c r="G15" s="13" t="s">
        <v>266</v>
      </c>
      <c r="H15" s="13" t="s">
        <v>267</v>
      </c>
      <c r="I15" s="8" t="s">
        <v>268</v>
      </c>
      <c r="J15" s="19" t="s">
        <v>86</v>
      </c>
      <c r="K15" s="19" t="s">
        <v>251</v>
      </c>
      <c r="L15" s="19" t="s">
        <v>87</v>
      </c>
      <c r="M15" s="73">
        <v>6000000</v>
      </c>
      <c r="N15" s="73">
        <f t="shared" ref="N15:S17" si="1">M15+(M15*0.05)</f>
        <v>6300000</v>
      </c>
      <c r="O15" s="73">
        <f t="shared" si="1"/>
        <v>6615000</v>
      </c>
      <c r="P15" s="73">
        <f t="shared" si="1"/>
        <v>6945750</v>
      </c>
      <c r="Q15" s="73">
        <f t="shared" si="1"/>
        <v>7293037.5</v>
      </c>
      <c r="R15" s="73">
        <f t="shared" si="1"/>
        <v>7657689.375</v>
      </c>
      <c r="S15" s="73">
        <f t="shared" si="1"/>
        <v>8040573.84375</v>
      </c>
    </row>
    <row r="16" spans="1:19" ht="144.75" thickBot="1" x14ac:dyDescent="0.25">
      <c r="A16" s="6" t="s">
        <v>279</v>
      </c>
      <c r="B16" s="7" t="s">
        <v>259</v>
      </c>
      <c r="C16" s="7" t="s">
        <v>258</v>
      </c>
      <c r="D16" s="10" t="s">
        <v>260</v>
      </c>
      <c r="E16" s="35">
        <v>3</v>
      </c>
      <c r="F16" s="13" t="s">
        <v>261</v>
      </c>
      <c r="G16" s="13" t="s">
        <v>269</v>
      </c>
      <c r="H16" s="8" t="s">
        <v>270</v>
      </c>
      <c r="I16" s="8" t="s">
        <v>271</v>
      </c>
      <c r="J16" s="19" t="s">
        <v>86</v>
      </c>
      <c r="K16" s="19" t="s">
        <v>251</v>
      </c>
      <c r="L16" s="19" t="s">
        <v>87</v>
      </c>
      <c r="M16" s="73">
        <v>1000000</v>
      </c>
      <c r="N16" s="73">
        <f t="shared" si="1"/>
        <v>1050000</v>
      </c>
      <c r="O16" s="73">
        <f t="shared" si="1"/>
        <v>1102500</v>
      </c>
      <c r="P16" s="73">
        <f t="shared" si="1"/>
        <v>1157625</v>
      </c>
      <c r="Q16" s="73">
        <f t="shared" si="1"/>
        <v>1215506.25</v>
      </c>
      <c r="R16" s="73">
        <f t="shared" si="1"/>
        <v>1276281.5625</v>
      </c>
      <c r="S16" s="73">
        <f t="shared" si="1"/>
        <v>1340095.640625</v>
      </c>
    </row>
    <row r="17" spans="1:32" ht="144.75" thickBot="1" x14ac:dyDescent="0.25">
      <c r="A17" s="6" t="s">
        <v>279</v>
      </c>
      <c r="B17" s="7" t="s">
        <v>259</v>
      </c>
      <c r="C17" s="7" t="s">
        <v>258</v>
      </c>
      <c r="D17" s="10" t="s">
        <v>260</v>
      </c>
      <c r="E17" s="35">
        <v>4</v>
      </c>
      <c r="F17" s="13" t="s">
        <v>261</v>
      </c>
      <c r="G17" s="13" t="s">
        <v>272</v>
      </c>
      <c r="H17" s="8" t="s">
        <v>273</v>
      </c>
      <c r="I17" s="8" t="s">
        <v>274</v>
      </c>
      <c r="J17" s="19" t="s">
        <v>86</v>
      </c>
      <c r="K17" s="19" t="s">
        <v>251</v>
      </c>
      <c r="L17" s="19" t="s">
        <v>87</v>
      </c>
      <c r="M17" s="73">
        <v>7000000</v>
      </c>
      <c r="N17" s="73">
        <f t="shared" si="1"/>
        <v>7350000</v>
      </c>
      <c r="O17" s="73">
        <f t="shared" si="1"/>
        <v>7717500</v>
      </c>
      <c r="P17" s="73">
        <f t="shared" si="1"/>
        <v>8103375</v>
      </c>
      <c r="Q17" s="73">
        <f t="shared" si="1"/>
        <v>8508543.75</v>
      </c>
      <c r="R17" s="73">
        <f t="shared" si="1"/>
        <v>8933970.9375</v>
      </c>
      <c r="S17" s="73">
        <f t="shared" si="1"/>
        <v>9380669.484375</v>
      </c>
    </row>
    <row r="18" spans="1:32" x14ac:dyDescent="0.2">
      <c r="M18" s="28">
        <f>SUM(M14:M17)</f>
        <v>17000000</v>
      </c>
      <c r="N18" s="28">
        <f t="shared" ref="N18:S18" si="2">SUM(N14:N17)</f>
        <v>17850000</v>
      </c>
      <c r="O18" s="28">
        <f t="shared" si="2"/>
        <v>18742500</v>
      </c>
      <c r="P18" s="28">
        <f t="shared" si="2"/>
        <v>19679625</v>
      </c>
      <c r="Q18" s="28">
        <f t="shared" si="2"/>
        <v>20663606.25</v>
      </c>
      <c r="R18" s="28">
        <f t="shared" si="2"/>
        <v>21696786.5625</v>
      </c>
      <c r="S18" s="28">
        <f t="shared" si="2"/>
        <v>22781625.890625</v>
      </c>
      <c r="Z18" s="26">
        <v>31000000</v>
      </c>
      <c r="AA18" s="26">
        <v>32550000</v>
      </c>
      <c r="AB18" s="26">
        <v>34177500</v>
      </c>
      <c r="AC18" s="26">
        <v>35886375</v>
      </c>
      <c r="AD18" s="26">
        <v>37680693.75</v>
      </c>
      <c r="AE18" s="26">
        <v>39564728.4375</v>
      </c>
      <c r="AF18" s="26">
        <v>41542964.859375</v>
      </c>
    </row>
    <row r="36" spans="21:27" ht="12.75" thickBot="1" x14ac:dyDescent="0.25"/>
    <row r="37" spans="21:27" ht="12.75" thickBot="1" x14ac:dyDescent="0.25">
      <c r="U37" s="34">
        <v>13000000</v>
      </c>
      <c r="V37" s="34">
        <f t="shared" ref="V37:AA37" si="3">U37+(U37*0.05)</f>
        <v>13650000</v>
      </c>
      <c r="W37" s="34">
        <f t="shared" si="3"/>
        <v>14332500</v>
      </c>
      <c r="X37" s="34">
        <f t="shared" si="3"/>
        <v>15049125</v>
      </c>
      <c r="Y37" s="34">
        <f t="shared" si="3"/>
        <v>15801581.25</v>
      </c>
      <c r="Z37" s="34">
        <f t="shared" si="3"/>
        <v>16591660.3125</v>
      </c>
      <c r="AA37" s="34">
        <f t="shared" si="3"/>
        <v>17421243.328125</v>
      </c>
    </row>
    <row r="38" spans="21:27" ht="12.75" thickBot="1" x14ac:dyDescent="0.25"/>
    <row r="39" spans="21:27" ht="12.75" thickBot="1" x14ac:dyDescent="0.25">
      <c r="U39" s="34">
        <v>5000000</v>
      </c>
      <c r="V39" s="34">
        <f t="shared" ref="V39:AA39" si="4">U39+(U39*0.05)</f>
        <v>5250000</v>
      </c>
      <c r="W39" s="34">
        <f t="shared" si="4"/>
        <v>5512500</v>
      </c>
      <c r="X39" s="34">
        <f t="shared" si="4"/>
        <v>5788125</v>
      </c>
      <c r="Y39" s="34">
        <f t="shared" si="4"/>
        <v>6077531.25</v>
      </c>
      <c r="Z39" s="34">
        <f t="shared" si="4"/>
        <v>6381407.8125</v>
      </c>
      <c r="AA39" s="34">
        <f t="shared" si="4"/>
        <v>6700478.203125</v>
      </c>
    </row>
    <row r="40" spans="21:27" ht="12.75" thickBot="1" x14ac:dyDescent="0.25"/>
    <row r="41" spans="21:27" ht="12.75" thickBot="1" x14ac:dyDescent="0.25">
      <c r="U41" s="34">
        <v>10000000</v>
      </c>
      <c r="V41" s="34">
        <f t="shared" ref="V41:AA41" si="5">U41+(U41*0.05)</f>
        <v>10500000</v>
      </c>
      <c r="W41" s="34">
        <f t="shared" si="5"/>
        <v>11025000</v>
      </c>
      <c r="X41" s="34">
        <f t="shared" si="5"/>
        <v>11576250</v>
      </c>
      <c r="Y41" s="34">
        <f t="shared" si="5"/>
        <v>12155062.5</v>
      </c>
      <c r="Z41" s="34">
        <f t="shared" si="5"/>
        <v>12762815.625</v>
      </c>
      <c r="AA41" s="34">
        <f t="shared" si="5"/>
        <v>13400956.40625</v>
      </c>
    </row>
    <row r="43" spans="21:27" x14ac:dyDescent="0.2">
      <c r="U43" s="26">
        <v>31000000</v>
      </c>
      <c r="V43" s="26">
        <v>32550000</v>
      </c>
      <c r="W43" s="26">
        <v>34177500</v>
      </c>
      <c r="X43" s="26">
        <v>35886375</v>
      </c>
      <c r="Y43" s="26">
        <v>37680693.75</v>
      </c>
      <c r="Z43" s="26">
        <v>39564728.4375</v>
      </c>
      <c r="AA43" s="26">
        <v>41542964.859375</v>
      </c>
    </row>
    <row r="45" spans="21:27" x14ac:dyDescent="0.2">
      <c r="U45" s="28">
        <v>31000000</v>
      </c>
      <c r="V45" s="28">
        <v>32550000</v>
      </c>
      <c r="W45" s="28">
        <v>34177500</v>
      </c>
      <c r="X45" s="28">
        <v>35886375</v>
      </c>
      <c r="Y45" s="28">
        <v>37680693.75</v>
      </c>
      <c r="Z45" s="28">
        <v>39564728.4375</v>
      </c>
      <c r="AA45" s="28">
        <v>41542964.859375</v>
      </c>
    </row>
    <row r="48" spans="21:27" x14ac:dyDescent="0.2">
      <c r="U48" s="26">
        <v>18000000</v>
      </c>
      <c r="V48" s="26">
        <v>18900000</v>
      </c>
      <c r="W48" s="26">
        <v>19845000</v>
      </c>
      <c r="X48" s="26">
        <v>20837250</v>
      </c>
      <c r="Y48" s="26">
        <v>21879112.5</v>
      </c>
      <c r="Z48" s="26">
        <v>22973068.125</v>
      </c>
      <c r="AA48" s="26">
        <v>24121721.53125</v>
      </c>
    </row>
  </sheetData>
  <mergeCells count="19">
    <mergeCell ref="J12:J13"/>
    <mergeCell ref="K12:L12"/>
    <mergeCell ref="M12:S12"/>
    <mergeCell ref="B11:S11"/>
    <mergeCell ref="A12:A13"/>
    <mergeCell ref="B12:B13"/>
    <mergeCell ref="C12:C13"/>
    <mergeCell ref="D12:D13"/>
    <mergeCell ref="E12:E13"/>
    <mergeCell ref="F12:F13"/>
    <mergeCell ref="G12:G13"/>
    <mergeCell ref="H12:H13"/>
    <mergeCell ref="I12:I13"/>
    <mergeCell ref="B10:S10"/>
    <mergeCell ref="A6:A7"/>
    <mergeCell ref="B6:S6"/>
    <mergeCell ref="B7:S7"/>
    <mergeCell ref="B8:S8"/>
    <mergeCell ref="B9:L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S20"/>
  <sheetViews>
    <sheetView topLeftCell="A5" zoomScale="70" zoomScaleNormal="70" workbookViewId="0">
      <selection activeCell="M20" sqref="M20:S20"/>
    </sheetView>
  </sheetViews>
  <sheetFormatPr baseColWidth="10" defaultRowHeight="12" x14ac:dyDescent="0.2"/>
  <cols>
    <col min="1" max="1" width="12.625" style="26" customWidth="1"/>
    <col min="2" max="2" width="10.875" style="26" customWidth="1"/>
    <col min="3" max="3" width="19.875" style="26" bestFit="1" customWidth="1"/>
    <col min="4" max="4" width="11.875" style="26" bestFit="1" customWidth="1"/>
    <col min="5" max="5" width="2.5" style="26" bestFit="1" customWidth="1"/>
    <col min="6" max="6" width="21" style="26" bestFit="1" customWidth="1"/>
    <col min="7" max="7" width="50" style="26" bestFit="1" customWidth="1"/>
    <col min="8" max="8" width="19.25" style="27" bestFit="1" customWidth="1"/>
    <col min="9" max="10" width="12.25" style="26" bestFit="1" customWidth="1"/>
    <col min="11" max="11" width="13.125" style="26" bestFit="1" customWidth="1"/>
    <col min="12" max="12" width="10.625" style="26" bestFit="1" customWidth="1"/>
    <col min="13" max="13" width="11.25" style="28" bestFit="1" customWidth="1"/>
    <col min="14" max="15" width="10.125" style="28" bestFit="1" customWidth="1"/>
    <col min="16" max="16" width="10.625" style="28" bestFit="1" customWidth="1"/>
    <col min="17" max="17" width="10.125" style="28" bestFit="1" customWidth="1"/>
    <col min="18" max="18" width="10.625" style="28" bestFit="1" customWidth="1"/>
    <col min="19" max="19" width="10.125" style="28" bestFit="1" customWidth="1"/>
    <col min="20" max="26" width="11" style="26"/>
    <col min="27" max="27" width="7.625" style="26" bestFit="1" customWidth="1"/>
    <col min="28" max="16384" width="11" style="26"/>
  </cols>
  <sheetData>
    <row r="5" spans="1:19" ht="12.75" thickBot="1" x14ac:dyDescent="0.25"/>
    <row r="6" spans="1:19" ht="12.75" thickBot="1" x14ac:dyDescent="0.25">
      <c r="A6" s="124"/>
      <c r="B6" s="125" t="s">
        <v>0</v>
      </c>
      <c r="C6" s="125"/>
      <c r="D6" s="125"/>
      <c r="E6" s="125"/>
      <c r="F6" s="125"/>
      <c r="G6" s="125"/>
      <c r="H6" s="125"/>
      <c r="I6" s="125"/>
      <c r="J6" s="125"/>
      <c r="K6" s="125"/>
      <c r="L6" s="125"/>
      <c r="M6" s="125"/>
      <c r="N6" s="125"/>
      <c r="O6" s="125"/>
      <c r="P6" s="125"/>
      <c r="Q6" s="125"/>
      <c r="R6" s="125"/>
      <c r="S6" s="125"/>
    </row>
    <row r="7" spans="1:19" ht="12.75" thickBot="1" x14ac:dyDescent="0.25">
      <c r="A7" s="124"/>
      <c r="B7" s="125" t="s">
        <v>26</v>
      </c>
      <c r="C7" s="125"/>
      <c r="D7" s="125"/>
      <c r="E7" s="125"/>
      <c r="F7" s="125"/>
      <c r="G7" s="125"/>
      <c r="H7" s="125"/>
      <c r="I7" s="125"/>
      <c r="J7" s="125"/>
      <c r="K7" s="125"/>
      <c r="L7" s="125"/>
      <c r="M7" s="125"/>
      <c r="N7" s="125"/>
      <c r="O7" s="125"/>
      <c r="P7" s="125"/>
      <c r="Q7" s="125"/>
      <c r="R7" s="125"/>
      <c r="S7" s="125"/>
    </row>
    <row r="8" spans="1:19" ht="12.75" thickBot="1" x14ac:dyDescent="0.25">
      <c r="A8" s="29"/>
      <c r="B8" s="126" t="s">
        <v>1</v>
      </c>
      <c r="C8" s="126"/>
      <c r="D8" s="126"/>
      <c r="E8" s="126"/>
      <c r="F8" s="126"/>
      <c r="G8" s="126"/>
      <c r="H8" s="126"/>
      <c r="I8" s="126"/>
      <c r="J8" s="126"/>
      <c r="K8" s="126"/>
      <c r="L8" s="126"/>
      <c r="M8" s="126"/>
      <c r="N8" s="126"/>
      <c r="O8" s="126"/>
      <c r="P8" s="126"/>
      <c r="Q8" s="126"/>
      <c r="R8" s="126"/>
      <c r="S8" s="126"/>
    </row>
    <row r="9" spans="1:19" ht="12.75" thickBot="1" x14ac:dyDescent="0.25">
      <c r="A9" s="29" t="s">
        <v>2</v>
      </c>
      <c r="B9" s="127" t="s">
        <v>14</v>
      </c>
      <c r="C9" s="127"/>
      <c r="D9" s="127"/>
      <c r="E9" s="127"/>
      <c r="F9" s="127"/>
      <c r="G9" s="127"/>
      <c r="H9" s="127"/>
      <c r="I9" s="127"/>
      <c r="J9" s="127"/>
      <c r="K9" s="127"/>
      <c r="L9" s="127"/>
      <c r="M9" s="30"/>
      <c r="N9" s="31"/>
      <c r="O9" s="31"/>
      <c r="P9" s="31"/>
      <c r="Q9" s="31"/>
      <c r="R9" s="32">
        <v>2020</v>
      </c>
      <c r="S9" s="30"/>
    </row>
    <row r="10" spans="1:19" ht="33" customHeight="1" thickBot="1" x14ac:dyDescent="0.25">
      <c r="A10" s="33" t="s">
        <v>3</v>
      </c>
      <c r="B10" s="123" t="s">
        <v>4</v>
      </c>
      <c r="C10" s="123"/>
      <c r="D10" s="123"/>
      <c r="E10" s="123"/>
      <c r="F10" s="123"/>
      <c r="G10" s="123"/>
      <c r="H10" s="123"/>
      <c r="I10" s="123"/>
      <c r="J10" s="123"/>
      <c r="K10" s="123"/>
      <c r="L10" s="123"/>
      <c r="M10" s="123"/>
      <c r="N10" s="123"/>
      <c r="O10" s="123"/>
      <c r="P10" s="123"/>
      <c r="Q10" s="123"/>
      <c r="R10" s="123"/>
      <c r="S10" s="123"/>
    </row>
    <row r="11" spans="1:19" ht="12.75" thickBot="1" x14ac:dyDescent="0.25">
      <c r="A11" s="33" t="s">
        <v>5</v>
      </c>
      <c r="B11" s="123" t="s">
        <v>6</v>
      </c>
      <c r="C11" s="123"/>
      <c r="D11" s="123"/>
      <c r="E11" s="123"/>
      <c r="F11" s="123"/>
      <c r="G11" s="123"/>
      <c r="H11" s="123"/>
      <c r="I11" s="123"/>
      <c r="J11" s="123"/>
      <c r="K11" s="123"/>
      <c r="L11" s="123"/>
      <c r="M11" s="123"/>
      <c r="N11" s="123"/>
      <c r="O11" s="123"/>
      <c r="P11" s="123"/>
      <c r="Q11" s="123"/>
      <c r="R11" s="123"/>
      <c r="S11" s="123"/>
    </row>
    <row r="12" spans="1:19" ht="17.100000000000001" customHeight="1" thickBot="1" x14ac:dyDescent="0.25">
      <c r="A12" s="134" t="s">
        <v>7</v>
      </c>
      <c r="B12" s="128" t="s">
        <v>8</v>
      </c>
      <c r="C12" s="128" t="s">
        <v>9</v>
      </c>
      <c r="D12" s="128" t="s">
        <v>23</v>
      </c>
      <c r="E12" s="128" t="s">
        <v>10</v>
      </c>
      <c r="F12" s="128" t="s">
        <v>21</v>
      </c>
      <c r="G12" s="128" t="s">
        <v>11</v>
      </c>
      <c r="H12" s="128" t="s">
        <v>12</v>
      </c>
      <c r="I12" s="128" t="s">
        <v>20</v>
      </c>
      <c r="J12" s="128" t="s">
        <v>22</v>
      </c>
      <c r="K12" s="130" t="s">
        <v>27</v>
      </c>
      <c r="L12" s="131"/>
      <c r="M12" s="132" t="s">
        <v>13</v>
      </c>
      <c r="N12" s="132"/>
      <c r="O12" s="132"/>
      <c r="P12" s="132"/>
      <c r="Q12" s="132"/>
      <c r="R12" s="132"/>
      <c r="S12" s="133"/>
    </row>
    <row r="13" spans="1:19" ht="12.75" thickBot="1" x14ac:dyDescent="0.25">
      <c r="A13" s="134"/>
      <c r="B13" s="129"/>
      <c r="C13" s="129"/>
      <c r="D13" s="129"/>
      <c r="E13" s="129"/>
      <c r="F13" s="129"/>
      <c r="G13" s="129"/>
      <c r="H13" s="129"/>
      <c r="I13" s="129"/>
      <c r="J13" s="129"/>
      <c r="K13" s="53" t="s">
        <v>28</v>
      </c>
      <c r="L13" s="53" t="s">
        <v>29</v>
      </c>
      <c r="M13" s="52">
        <v>2022</v>
      </c>
      <c r="N13" s="52">
        <v>2023</v>
      </c>
      <c r="O13" s="52">
        <v>2024</v>
      </c>
      <c r="P13" s="52">
        <v>2025</v>
      </c>
      <c r="Q13" s="52">
        <v>2026</v>
      </c>
      <c r="R13" s="52">
        <v>2027</v>
      </c>
      <c r="S13" s="52">
        <v>2028</v>
      </c>
    </row>
    <row r="14" spans="1:19" ht="108.75" thickBot="1" x14ac:dyDescent="0.25">
      <c r="A14" s="6" t="s">
        <v>15</v>
      </c>
      <c r="B14" s="7" t="s">
        <v>18</v>
      </c>
      <c r="C14" s="7" t="s">
        <v>19</v>
      </c>
      <c r="D14" s="10" t="s">
        <v>81</v>
      </c>
      <c r="E14" s="8">
        <v>1</v>
      </c>
      <c r="F14" s="13" t="s">
        <v>83</v>
      </c>
      <c r="G14" s="13" t="s">
        <v>82</v>
      </c>
      <c r="H14" s="8" t="s">
        <v>84</v>
      </c>
      <c r="I14" s="8" t="s">
        <v>85</v>
      </c>
      <c r="J14" s="19" t="s">
        <v>86</v>
      </c>
      <c r="K14" s="19" t="s">
        <v>61</v>
      </c>
      <c r="L14" s="19" t="s">
        <v>87</v>
      </c>
      <c r="M14" s="73">
        <v>1000000</v>
      </c>
      <c r="N14" s="73">
        <f t="shared" ref="N14:S14" si="0">M14+(M14*0.05)</f>
        <v>1050000</v>
      </c>
      <c r="O14" s="73">
        <f t="shared" si="0"/>
        <v>1102500</v>
      </c>
      <c r="P14" s="73">
        <f t="shared" si="0"/>
        <v>1157625</v>
      </c>
      <c r="Q14" s="73">
        <f t="shared" si="0"/>
        <v>1215506.25</v>
      </c>
      <c r="R14" s="73">
        <f t="shared" si="0"/>
        <v>1276281.5625</v>
      </c>
      <c r="S14" s="73">
        <f t="shared" si="0"/>
        <v>1340095.640625</v>
      </c>
    </row>
    <row r="15" spans="1:19" ht="108.75" thickBot="1" x14ac:dyDescent="0.25">
      <c r="A15" s="6" t="s">
        <v>15</v>
      </c>
      <c r="B15" s="7" t="s">
        <v>18</v>
      </c>
      <c r="C15" s="7" t="s">
        <v>19</v>
      </c>
      <c r="D15" s="10" t="s">
        <v>81</v>
      </c>
      <c r="E15" s="35">
        <v>2</v>
      </c>
      <c r="F15" s="8" t="s">
        <v>88</v>
      </c>
      <c r="G15" s="13" t="s">
        <v>89</v>
      </c>
      <c r="H15" s="13" t="s">
        <v>90</v>
      </c>
      <c r="I15" s="8" t="s">
        <v>91</v>
      </c>
      <c r="J15" s="19" t="s">
        <v>86</v>
      </c>
      <c r="K15" s="19" t="s">
        <v>61</v>
      </c>
      <c r="L15" s="19" t="s">
        <v>92</v>
      </c>
      <c r="M15" s="73">
        <v>3000000</v>
      </c>
      <c r="N15" s="73">
        <f t="shared" ref="N15:S15" si="1">M15+(M15*0.05)</f>
        <v>3150000</v>
      </c>
      <c r="O15" s="73">
        <f t="shared" si="1"/>
        <v>3307500</v>
      </c>
      <c r="P15" s="73">
        <f t="shared" si="1"/>
        <v>3472875</v>
      </c>
      <c r="Q15" s="73">
        <f t="shared" si="1"/>
        <v>3646518.75</v>
      </c>
      <c r="R15" s="73">
        <f t="shared" si="1"/>
        <v>3828844.6875</v>
      </c>
      <c r="S15" s="73">
        <f t="shared" si="1"/>
        <v>4020286.921875</v>
      </c>
    </row>
    <row r="16" spans="1:19" ht="108.75" thickBot="1" x14ac:dyDescent="0.25">
      <c r="A16" s="6" t="s">
        <v>15</v>
      </c>
      <c r="B16" s="7" t="s">
        <v>18</v>
      </c>
      <c r="C16" s="7" t="s">
        <v>19</v>
      </c>
      <c r="D16" s="10" t="s">
        <v>81</v>
      </c>
      <c r="E16" s="35">
        <v>3</v>
      </c>
      <c r="F16" s="8" t="s">
        <v>93</v>
      </c>
      <c r="G16" s="13" t="s">
        <v>94</v>
      </c>
      <c r="H16" s="8" t="s">
        <v>96</v>
      </c>
      <c r="I16" s="8" t="s">
        <v>95</v>
      </c>
      <c r="J16" s="19" t="s">
        <v>98</v>
      </c>
      <c r="K16" s="19" t="s">
        <v>99</v>
      </c>
      <c r="L16" s="19" t="s">
        <v>97</v>
      </c>
      <c r="M16" s="73">
        <v>3000000</v>
      </c>
      <c r="N16" s="73">
        <f t="shared" ref="N16:S16" si="2">M16+(M16*0.05)</f>
        <v>3150000</v>
      </c>
      <c r="O16" s="73">
        <f t="shared" si="2"/>
        <v>3307500</v>
      </c>
      <c r="P16" s="73">
        <f t="shared" si="2"/>
        <v>3472875</v>
      </c>
      <c r="Q16" s="73">
        <f t="shared" si="2"/>
        <v>3646518.75</v>
      </c>
      <c r="R16" s="73">
        <f t="shared" si="2"/>
        <v>3828844.6875</v>
      </c>
      <c r="S16" s="73">
        <f t="shared" si="2"/>
        <v>4020286.921875</v>
      </c>
    </row>
    <row r="17" spans="1:19" ht="108.75" thickBot="1" x14ac:dyDescent="0.25">
      <c r="A17" s="6" t="s">
        <v>15</v>
      </c>
      <c r="B17" s="7" t="s">
        <v>18</v>
      </c>
      <c r="C17" s="7" t="s">
        <v>19</v>
      </c>
      <c r="D17" s="10" t="s">
        <v>81</v>
      </c>
      <c r="E17" s="35">
        <v>4</v>
      </c>
      <c r="F17" s="8" t="s">
        <v>100</v>
      </c>
      <c r="G17" s="13" t="s">
        <v>101</v>
      </c>
      <c r="H17" s="8" t="s">
        <v>102</v>
      </c>
      <c r="I17" s="8" t="s">
        <v>103</v>
      </c>
      <c r="J17" s="19" t="s">
        <v>86</v>
      </c>
      <c r="K17" s="19" t="s">
        <v>61</v>
      </c>
      <c r="L17" s="19" t="s">
        <v>92</v>
      </c>
      <c r="M17" s="73">
        <v>500000</v>
      </c>
      <c r="N17" s="73">
        <f t="shared" ref="N17:S17" si="3">M17+(M17*0.05)</f>
        <v>525000</v>
      </c>
      <c r="O17" s="73">
        <f t="shared" si="3"/>
        <v>551250</v>
      </c>
      <c r="P17" s="73">
        <f t="shared" si="3"/>
        <v>578812.5</v>
      </c>
      <c r="Q17" s="73">
        <f t="shared" si="3"/>
        <v>607753.125</v>
      </c>
      <c r="R17" s="73">
        <f t="shared" si="3"/>
        <v>638140.78125</v>
      </c>
      <c r="S17" s="73">
        <f t="shared" si="3"/>
        <v>670047.8203125</v>
      </c>
    </row>
    <row r="18" spans="1:19" ht="108.75" thickBot="1" x14ac:dyDescent="0.25">
      <c r="A18" s="6" t="s">
        <v>15</v>
      </c>
      <c r="B18" s="7" t="s">
        <v>18</v>
      </c>
      <c r="C18" s="7" t="s">
        <v>19</v>
      </c>
      <c r="D18" s="10" t="s">
        <v>81</v>
      </c>
      <c r="E18" s="35">
        <v>5</v>
      </c>
      <c r="F18" s="8" t="s">
        <v>104</v>
      </c>
      <c r="G18" s="13" t="s">
        <v>105</v>
      </c>
      <c r="H18" s="8" t="s">
        <v>106</v>
      </c>
      <c r="I18" s="13" t="s">
        <v>107</v>
      </c>
      <c r="J18" s="19" t="s">
        <v>108</v>
      </c>
      <c r="K18" s="19" t="s">
        <v>109</v>
      </c>
      <c r="L18" s="19" t="s">
        <v>92</v>
      </c>
      <c r="M18" s="73">
        <v>1000000</v>
      </c>
      <c r="N18" s="73">
        <f t="shared" ref="N18:S18" si="4">M18+(M18*0.05)</f>
        <v>1050000</v>
      </c>
      <c r="O18" s="73">
        <f t="shared" si="4"/>
        <v>1102500</v>
      </c>
      <c r="P18" s="73">
        <f t="shared" si="4"/>
        <v>1157625</v>
      </c>
      <c r="Q18" s="73">
        <f t="shared" si="4"/>
        <v>1215506.25</v>
      </c>
      <c r="R18" s="73">
        <f t="shared" si="4"/>
        <v>1276281.5625</v>
      </c>
      <c r="S18" s="73">
        <f t="shared" si="4"/>
        <v>1340095.640625</v>
      </c>
    </row>
    <row r="19" spans="1:19" ht="108.75" thickBot="1" x14ac:dyDescent="0.25">
      <c r="A19" s="6" t="s">
        <v>15</v>
      </c>
      <c r="B19" s="7" t="s">
        <v>18</v>
      </c>
      <c r="C19" s="7" t="s">
        <v>19</v>
      </c>
      <c r="D19" s="10" t="s">
        <v>81</v>
      </c>
      <c r="E19" s="35">
        <v>6</v>
      </c>
      <c r="F19" s="8" t="s">
        <v>110</v>
      </c>
      <c r="G19" s="13" t="s">
        <v>111</v>
      </c>
      <c r="H19" s="8" t="s">
        <v>112</v>
      </c>
      <c r="I19" s="8" t="s">
        <v>113</v>
      </c>
      <c r="J19" s="19" t="s">
        <v>114</v>
      </c>
      <c r="K19" s="19" t="s">
        <v>115</v>
      </c>
      <c r="L19" s="19" t="s">
        <v>92</v>
      </c>
      <c r="M19" s="73">
        <v>500000</v>
      </c>
      <c r="N19" s="73">
        <f t="shared" ref="N19:S19" si="5">M19+(M19*0.05)</f>
        <v>525000</v>
      </c>
      <c r="O19" s="73">
        <f t="shared" si="5"/>
        <v>551250</v>
      </c>
      <c r="P19" s="73">
        <f t="shared" si="5"/>
        <v>578812.5</v>
      </c>
      <c r="Q19" s="73">
        <f t="shared" si="5"/>
        <v>607753.125</v>
      </c>
      <c r="R19" s="73">
        <f t="shared" si="5"/>
        <v>638140.78125</v>
      </c>
      <c r="S19" s="73">
        <f t="shared" si="5"/>
        <v>670047.8203125</v>
      </c>
    </row>
    <row r="20" spans="1:19" ht="24" customHeight="1" x14ac:dyDescent="0.2">
      <c r="M20" s="15">
        <f>SUM(M14:M19)</f>
        <v>9000000</v>
      </c>
      <c r="N20" s="15">
        <f t="shared" ref="N20:S20" si="6">SUM(N14:N19)</f>
        <v>9450000</v>
      </c>
      <c r="O20" s="15">
        <f t="shared" si="6"/>
        <v>9922500</v>
      </c>
      <c r="P20" s="15">
        <f t="shared" si="6"/>
        <v>10418625</v>
      </c>
      <c r="Q20" s="15">
        <f t="shared" si="6"/>
        <v>10939556.25</v>
      </c>
      <c r="R20" s="15">
        <f t="shared" si="6"/>
        <v>11486534.0625</v>
      </c>
      <c r="S20" s="15">
        <f t="shared" si="6"/>
        <v>12060860.765625</v>
      </c>
    </row>
  </sheetData>
  <mergeCells count="19">
    <mergeCell ref="B11:S11"/>
    <mergeCell ref="A12:A13"/>
    <mergeCell ref="B12:B13"/>
    <mergeCell ref="C12:C13"/>
    <mergeCell ref="D12:D13"/>
    <mergeCell ref="E12:E13"/>
    <mergeCell ref="H12:H13"/>
    <mergeCell ref="I12:I13"/>
    <mergeCell ref="J12:J13"/>
    <mergeCell ref="K12:L12"/>
    <mergeCell ref="M12:S12"/>
    <mergeCell ref="F12:F13"/>
    <mergeCell ref="G12:G13"/>
    <mergeCell ref="B10:S10"/>
    <mergeCell ref="A6:A7"/>
    <mergeCell ref="B6:S6"/>
    <mergeCell ref="B7:S7"/>
    <mergeCell ref="B8:S8"/>
    <mergeCell ref="B9:L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INVESTIGACIÓN</vt:lpstr>
      <vt:lpstr>PROYECCION SOCIAL</vt:lpstr>
      <vt:lpstr>SABER PRO</vt:lpstr>
      <vt:lpstr>INTERNACIONALIZACION</vt:lpstr>
      <vt:lpstr>INFRAESTRUCTURA</vt:lpstr>
      <vt:lpstr>MEDIOS TECNOLÓGICOS Y EDUCATIVO</vt:lpstr>
      <vt:lpstr>PERMANENCIA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flia guerrero torres</cp:lastModifiedBy>
  <dcterms:created xsi:type="dcterms:W3CDTF">2020-09-04T22:15:16Z</dcterms:created>
  <dcterms:modified xsi:type="dcterms:W3CDTF">2021-04-30T18:23:34Z</dcterms:modified>
</cp:coreProperties>
</file>